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2"/>
  <workbookPr autoCompressPictures="0" defaultThemeVersion="124226"/>
  <mc:AlternateContent xmlns:mc="http://schemas.openxmlformats.org/markup-compatibility/2006">
    <mc:Choice Requires="x15">
      <x15ac:absPath xmlns:x15ac="http://schemas.microsoft.com/office/spreadsheetml/2010/11/ac" url="/Users/paulinamuleiro/Desktop/Revisión sistemática FEMECOT/"/>
    </mc:Choice>
  </mc:AlternateContent>
  <xr:revisionPtr revIDLastSave="0" documentId="13_ncr:1_{5B0820EC-347E-7B49-9333-D271F452CBAB}" xr6:coauthVersionLast="47" xr6:coauthVersionMax="47" xr10:uidLastSave="{00000000-0000-0000-0000-000000000000}"/>
  <bookViews>
    <workbookView xWindow="0" yWindow="500" windowWidth="28120" windowHeight="16100" xr2:uid="{00000000-000D-0000-FFFF-FFFF00000000}"/>
  </bookViews>
  <sheets>
    <sheet name="Revision Sistematica" sheetId="2" r:id="rId1"/>
  </sheets>
  <definedNames>
    <definedName name="_xlnm._FilterDatabase" localSheetId="0" hidden="1">'Revision Sistematica'!$A$3:$I$3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K21" i="2" l="1"/>
  <c r="K20" i="2"/>
  <c r="K19" i="2"/>
  <c r="K18" i="2"/>
  <c r="K17" i="2"/>
  <c r="K16" i="2"/>
  <c r="K15" i="2"/>
  <c r="K14" i="2"/>
  <c r="K13" i="2"/>
  <c r="K12" i="2"/>
  <c r="K11" i="2"/>
  <c r="K10" i="2"/>
  <c r="K9" i="2"/>
  <c r="K8" i="2"/>
  <c r="K7" i="2"/>
  <c r="K6" i="2"/>
  <c r="K5" i="2"/>
  <c r="K4" i="2"/>
  <c r="K22" i="2" l="1"/>
</calcChain>
</file>

<file path=xl/sharedStrings.xml><?xml version="1.0" encoding="utf-8"?>
<sst xmlns="http://schemas.openxmlformats.org/spreadsheetml/2006/main" count="2398" uniqueCount="1832">
  <si>
    <t>Autor</t>
  </si>
  <si>
    <t>Artículo</t>
  </si>
  <si>
    <t>Año</t>
  </si>
  <si>
    <t>Objetivo</t>
  </si>
  <si>
    <t>Módulo</t>
  </si>
  <si>
    <t>doi</t>
  </si>
  <si>
    <t xml:space="preserve">A systematic review of phage therapy applied to bone and joint infections: an analysis of success rates, treatment modalities and safety </t>
  </si>
  <si>
    <r>
      <t>Joseph Genevière,</t>
    </r>
    <r>
      <rPr>
        <sz val="7"/>
        <color theme="1"/>
        <rFont val="Calibri"/>
        <family val="2"/>
      </rPr>
      <t xml:space="preserve"> </t>
    </r>
    <r>
      <rPr>
        <sz val="11"/>
        <color theme="1"/>
        <rFont val="Calibri"/>
        <family val="2"/>
      </rPr>
      <t>Shawna McCallin, Angela Huttner,</t>
    </r>
    <r>
      <rPr>
        <sz val="7"/>
        <color theme="1"/>
        <rFont val="Calibri"/>
        <family val="2"/>
      </rPr>
      <t xml:space="preserve"> </t>
    </r>
    <r>
      <rPr>
        <sz val="11"/>
        <color theme="1"/>
        <rFont val="Calibri"/>
        <family val="2"/>
      </rPr>
      <t xml:space="preserve">Truong-Thanh Pham, </t>
    </r>
    <r>
      <rPr>
        <sz val="7"/>
        <color theme="1"/>
        <rFont val="Calibri"/>
        <family val="2"/>
      </rPr>
      <t xml:space="preserve"> </t>
    </r>
    <r>
      <rPr>
        <sz val="11"/>
        <color theme="1"/>
        <rFont val="Calibri"/>
        <family val="2"/>
      </rPr>
      <t>Domizio Suva</t>
    </r>
  </si>
  <si>
    <t xml:space="preserve">10.1302/2058-5241.6.210073 </t>
  </si>
  <si>
    <t>País/Lugar</t>
  </si>
  <si>
    <t>Suiza</t>
  </si>
  <si>
    <t>Geneva University Hospital, Balgrist University Hospital.</t>
  </si>
  <si>
    <t>Evaluar las tasas de éxito, modalidades de tratamiento y seguridad de las infecciones de articulaciones y huesos</t>
  </si>
  <si>
    <t>Julia Riemenschneider , Jan Tilmann Vollrath, Nils Mühlenfeld, Johannes Frank, Ingo Marzi,Maren Janko</t>
  </si>
  <si>
    <t xml:space="preserve">Acetabular fractures treatment needs in the elderly and nonagenarians </t>
  </si>
  <si>
    <t xml:space="preserve">https://doi.org/10.1530/EOR-22-0019 </t>
  </si>
  <si>
    <t>Alemania</t>
  </si>
  <si>
    <t xml:space="preserve">Goethe University, Frankfurt, Germany </t>
  </si>
  <si>
    <t>Cadera</t>
  </si>
  <si>
    <r>
      <t xml:space="preserve">In a statistical analysis of Audretsch </t>
    </r>
    <r>
      <rPr>
        <i/>
        <sz val="11"/>
        <color theme="1"/>
        <rFont val="Calibri"/>
        <family val="2"/>
      </rPr>
      <t>et al</t>
    </r>
    <r>
      <rPr>
        <sz val="11"/>
        <color theme="1"/>
        <rFont val="Calibri"/>
        <family val="2"/>
      </rPr>
      <t xml:space="preserve">., the female gender and older age are discussed as negative prognostic values for surgical management. Furthermore, osteoporosis or complex fracture patterns could lead to worse postoperative outcomes </t>
    </r>
  </si>
  <si>
    <r>
      <t>Amer Sebaaly, Mohammad Daher, Bendy Salameh, Ali Ghoul, Samuel George</t>
    </r>
    <r>
      <rPr>
        <sz val="7"/>
        <color theme="1"/>
        <rFont val="Calibri"/>
        <family val="2"/>
      </rPr>
      <t xml:space="preserve"> </t>
    </r>
    <r>
      <rPr>
        <sz val="11"/>
        <color theme="1"/>
        <rFont val="Calibri"/>
        <family val="2"/>
      </rPr>
      <t xml:space="preserve">and Sami Roukoz </t>
    </r>
  </si>
  <si>
    <t xml:space="preserve">Congenital scoliosis: a narrative review and proposal of a treatment algorithm </t>
  </si>
  <si>
    <t xml:space="preserve">This narrative review will shed the light on available evidence regarding this pathology and propose a management algorithm for this rare disease. </t>
  </si>
  <si>
    <t>Columna</t>
  </si>
  <si>
    <t xml:space="preserve">https://doi.org/10.1530/EOR-21-0121 </t>
  </si>
  <si>
    <t>Líbano</t>
  </si>
  <si>
    <t xml:space="preserve">Department of Orthopedic Surgery, Hotel Dieu de France Hospital, Beirut, Lebanon 2Faculty of Medicine, Saint Joseph University, Beirut, Lebanon </t>
  </si>
  <si>
    <t xml:space="preserve">Cup placement in primary total hip arthroplasty: how to get it right without navigation or robotics </t>
  </si>
  <si>
    <t xml:space="preserve">https://doi.org/10.1530/EOR-22-0025 </t>
  </si>
  <si>
    <t>Bravis Hospital, Roosendaal, The Netherlands, The Ottawa Hospital, Ottawa, Ontario, Canada, Heidelberg University Hospital, Heidelberg, Germany, Belfast Health and Social Care Trust, Belfast, UK</t>
  </si>
  <si>
    <t>Geert Meermans, George Grammatopoulos, Moritz Innmann and David Beverland</t>
  </si>
  <si>
    <t>Describir cómo realizar correctamente una artroplastia total de cadera sin usar navegación o cirugía robótica</t>
  </si>
  <si>
    <t xml:space="preserve">Dislocation fracture of the femoral head in adult </t>
  </si>
  <si>
    <t xml:space="preserve">Philippe Chiron and Nicolas Reina </t>
  </si>
  <si>
    <t xml:space="preserve">Orthopédie Traumatologie, Secteur A, Batiment riquet, étage 5, CHU Toulouse, Toulouse Cedex 9, France </t>
  </si>
  <si>
    <t xml:space="preserve">https://doi.org/10.1530/EOR-22-0041 </t>
  </si>
  <si>
    <t>Francia</t>
  </si>
  <si>
    <t xml:space="preserve">This review of the literature enables a better analysis of the type of fracture and the course of action in case of emergency or delayed treatment. </t>
  </si>
  <si>
    <t>Paises bajos, Canadá, Alemania y Reino Unido</t>
  </si>
  <si>
    <t>Suiza y Estados Unidos</t>
  </si>
  <si>
    <t xml:space="preserve">Double fixation for complex distal femoral fractures </t>
  </si>
  <si>
    <t>In this review, we present the state of the art of double fixation constructs for complex distal femoral fractures, for example, high-energy open fractures in a younger population, osteoporotic fractures of the elderly, or periprosthetic fractures, with a focus on double-plate and plate-and-nail constructs.</t>
  </si>
  <si>
    <t>Rodilla</t>
  </si>
  <si>
    <t xml:space="preserve">https://doi.org/10.1530/EOR-21-0113 </t>
  </si>
  <si>
    <t>University Hospital Basel, Basel, Switzerland, Kantonsspital Graubuenden, Chur, Switzerland, UC Davis Medical Center, Sacramento, California, USA, AO Innovation Translation Center, AO Foundation, Davos, Switzerland, Sutter Roseville Medical Center, Roseville, California, USA</t>
  </si>
  <si>
    <t xml:space="preserve">Explant analysis and implant registries are both needed to further improve patient safety </t>
  </si>
  <si>
    <r>
      <t>Karl Stoffel, Christoph Sommer, Mark Lee, Tracy Y Zhu, Karsten Schwieger</t>
    </r>
    <r>
      <rPr>
        <sz val="7"/>
        <color theme="1"/>
        <rFont val="Calibri"/>
        <family val="2"/>
      </rPr>
      <t xml:space="preserve"> </t>
    </r>
    <r>
      <rPr>
        <sz val="11"/>
        <color theme="1"/>
        <rFont val="Calibri"/>
        <family val="2"/>
      </rPr>
      <t>and Christopher Finkemeier</t>
    </r>
    <r>
      <rPr>
        <sz val="7"/>
        <color theme="1"/>
        <rFont val="Calibri"/>
        <family val="2"/>
      </rPr>
      <t xml:space="preserve"> </t>
    </r>
  </si>
  <si>
    <t>Seguridad del paciente</t>
  </si>
  <si>
    <t>https://doi.org/10.1530/EOR-22-0033</t>
  </si>
  <si>
    <r>
      <t>M M Morlock, E Gomez-Barrena, D C Wirtz, A Hart</t>
    </r>
    <r>
      <rPr>
        <sz val="7"/>
        <color theme="1"/>
        <rFont val="Calibri"/>
        <family val="2"/>
      </rPr>
      <t xml:space="preserve"> </t>
    </r>
    <r>
      <rPr>
        <sz val="11"/>
        <color theme="1"/>
        <rFont val="Calibri"/>
        <family val="2"/>
      </rPr>
      <t>and J P Kretzer</t>
    </r>
  </si>
  <si>
    <t>Alemania, España, Reino Unido</t>
  </si>
  <si>
    <t>Explant analysis and implant registries are needed to further improve patient safety.</t>
  </si>
  <si>
    <t>TUHH Hamburg University of Technology, Hamburg, Germany, Universidad Autónoma de Madrid, Madrid, Spain, University Hospital Bonn, Bonn, Germany, London Implant Retrieval Centre, Royal National Orthopaedic Hospital, Stanmore, UK, Heidelberg University Hospital, Heidelberg, Germany</t>
  </si>
  <si>
    <t>Extensor mechanism ruptures</t>
  </si>
  <si>
    <t>Turquía, España, Italia</t>
  </si>
  <si>
    <r>
      <t>Reha N Tandogan, Esref Terzi, Enrique Gomez-Barrena, Bruno Violante</t>
    </r>
    <r>
      <rPr>
        <sz val="7"/>
        <color theme="1"/>
        <rFont val="Calibri"/>
        <family val="2"/>
      </rPr>
      <t xml:space="preserve"> </t>
    </r>
    <r>
      <rPr>
        <sz val="11"/>
        <color theme="1"/>
        <rFont val="Calibri"/>
        <family val="2"/>
      </rPr>
      <t>and Asim Kayaalp</t>
    </r>
  </si>
  <si>
    <t>Halic University, Istanbul, Turkey, Ortoklinik &amp; Cankaya Orthopedics, Ankara, Turkey, Avcilar Hospital, Istanbul, Turkey, niversidad Autónoma de Madrid, Hospital La Paz, Madrid, Spain, Clinical Institute Sant’Ambrogio, IRCCS – Galeazzi, Milano, Italy</t>
  </si>
  <si>
    <t xml:space="preserve">This paper will review the epidemiology, clinical presentation, imaging and treatment options of this serious knee injury. </t>
  </si>
  <si>
    <t xml:space="preserve">https://doi.org/10.1530/EOR-22-0021 </t>
  </si>
  <si>
    <t xml:space="preserve">Idiopathic scoliosis: a systematic review and meta-analysis of heritability </t>
  </si>
  <si>
    <t xml:space="preserve">Tian Cheng , Elisabet Einarsdottir , Juha Kere and Paul Gerdhem </t>
  </si>
  <si>
    <t xml:space="preserve">Idiopathic scoliosis may run in families and the purpose of this systematic review was to describe the degree of heritability. </t>
  </si>
  <si>
    <t>Finladia y Suecia</t>
  </si>
  <si>
    <t>Intervention and Technology (CLINTEC), Karolinska Institutet, Stockholm, Sweden, Royal Institute of Technology, Stockholm, Sweden, Karolinska Institutet, Stockholm, Sweden, Folkhälsan Research Center, Helsinki, Finland, Karolinska University Hospital, Stockholm, Sweden</t>
  </si>
  <si>
    <t xml:space="preserve">https://doi.org/10.1530/EOR-22-0026 </t>
  </si>
  <si>
    <r>
      <t>Mattia Loppini, Francesco Manlio Gambaro, Rob G H H Nelissen</t>
    </r>
    <r>
      <rPr>
        <sz val="7"/>
        <color theme="1"/>
        <rFont val="Calibri"/>
        <family val="2"/>
      </rPr>
      <t xml:space="preserve"> </t>
    </r>
    <r>
      <rPr>
        <sz val="11"/>
        <color theme="1"/>
        <rFont val="Calibri"/>
        <family val="2"/>
      </rPr>
      <t>and Guido Grappiolo</t>
    </r>
  </si>
  <si>
    <t>Italia y Países bajos</t>
  </si>
  <si>
    <t xml:space="preserve">Large variation in timing of follow-up visits after hip replacement: a review of the literature </t>
  </si>
  <si>
    <t xml:space="preserve">https://doi.org/10.1530/EOR-21-0016 </t>
  </si>
  <si>
    <t xml:space="preserve">The study investigated the existing guidelines on the quality and frequency of the follow-up visits after total hip replacement surgery and assessed the level of evidence of these recommendations. </t>
  </si>
  <si>
    <t>Humanitas University, Pieve Emanuele, Milan, Italy, IRCCS Humanitas Research Hospital, Rozzano, Milan, Italy, Landelijke Registratie Orthopedische Implantaten (Dutch Arthroplasty Register), ’s Hertogenbosch, The Netherlands, Leiden University Medical Center, Leiden, The Netherlands, Fondazione Livio Sciutto Onlus, Campus Savona – Università degli Studi di Genova, Savona, Italy</t>
  </si>
  <si>
    <t xml:space="preserve">Management of fracture-related infection in low resource settings: how applicable are the current consensus guidelines? </t>
  </si>
  <si>
    <r>
      <t>Elizabeth K Tissingh, Leonard Marais, Antonio Loro, Deepa Bose, Jamie Ferguson, Mario Morgensten</t>
    </r>
    <r>
      <rPr>
        <sz val="7"/>
        <color theme="1"/>
        <rFont val="Calibri"/>
        <family val="2"/>
      </rPr>
      <t xml:space="preserve"> </t>
    </r>
    <r>
      <rPr>
        <sz val="11"/>
        <color theme="1"/>
        <rFont val="Calibri"/>
        <family val="2"/>
      </rPr>
      <t xml:space="preserve">and Martin McNally </t>
    </r>
  </si>
  <si>
    <t>Nuffield Orthopaedic Centre, Oxford University Hospitals, Oxford, UK, King’s Global Health Partnerships, School of Life Course and Population Sciences, King’s College London, London, UK, University of KwaZulu-Natal, KwaZulu-Natal,
South Africa, Comprehensive Rehabilitation Services for People with Disability in Uganda (CoRSU) Hospital, Kisubi, Uganda, University Hospitals Birmingham NHS Foundation Trust, Birmingham, UK, Oxford Trauma Unit, Oxford University Hospitals, Oxford, UK, Centre for Musculoskeletal Infections, Department of Orthopaedic and Trauma Surgery, University Hospital Basel, Basel, Switzerland</t>
  </si>
  <si>
    <t>Reino Unido, Sudáfrica, Uganda y Suiza</t>
  </si>
  <si>
    <t xml:space="preserve">https://doi.org/10.1530/EOR-22-0031 </t>
  </si>
  <si>
    <t>To assess the applicability of recently published expert guidance from the FRI consensus groups on the diagnosis and management of FRI to LMICs. To summarise the available evidence on FRI, with consideration for strategies applicable to low resource settings.</t>
  </si>
  <si>
    <t xml:space="preserve">Optimizing indications and technique in osteotomies around the knee </t>
  </si>
  <si>
    <r>
      <t>Andrea Ferrera</t>
    </r>
    <r>
      <rPr>
        <sz val="7"/>
        <color theme="1"/>
        <rFont val="Calibri"/>
        <family val="2"/>
      </rPr>
      <t xml:space="preserve"> </t>
    </r>
    <r>
      <rPr>
        <sz val="11"/>
        <color theme="1"/>
        <rFont val="Calibri"/>
        <family val="2"/>
      </rPr>
      <t>and Jacques Menetrey</t>
    </r>
  </si>
  <si>
    <t>Orthopaedic and Trauma Centre, Turin, Italy, Centre de Médecine du Sport et de l’Exercice (CMSE), Swiss Olympic Medical Center, Hirslanden Clinique La Colline, Geneva, Switzerland, University Hospital of Geneva, Geneva, Switzerland</t>
  </si>
  <si>
    <t>Italia y Suiza</t>
  </si>
  <si>
    <t xml:space="preserve">https://doi.org/10.1530/EOR-22-0057 </t>
  </si>
  <si>
    <t>This review article describes the main osteotomies performed around the knee and their optimization, with particular attention to indications and surgical technique in light of the most recent literature and author experience.</t>
  </si>
  <si>
    <t xml:space="preserve">Osteochondral lesion of the talus: still a problem? </t>
  </si>
  <si>
    <t xml:space="preserve">https://doi.org/10.1530/EOR-22-0024 </t>
  </si>
  <si>
    <t>Revisar si la lesión del astrágalo es relevante.</t>
  </si>
  <si>
    <t>Tobillo</t>
  </si>
  <si>
    <t xml:space="preserve">Bern University Hospital, University of Bern, Bern, Switzerland </t>
  </si>
  <si>
    <t xml:space="preserve">Fabian Krause and Helen Anwander </t>
  </si>
  <si>
    <t xml:space="preserve">Outcomes of primary total hip arthroplasty using 3D image-based custom stems in unselected patients: a systematic review </t>
  </si>
  <si>
    <t>Alexis Nogier, Idriss Tourabaly, Sonia Ramos-Pascual, Jacobus H. Müller, Mo Saffarini, Cyril Courtin</t>
  </si>
  <si>
    <t xml:space="preserve">10.1302/2058-5241.6.210053 </t>
  </si>
  <si>
    <t>Clinique Trenel, Sainte-Colombe, France, Clinique Maussins-Nollet, Paris, France. Clinique Nollet, Paris, France, ReSurg SA, Nyon, Switzerland.</t>
  </si>
  <si>
    <t>Francia y Suiza</t>
  </si>
  <si>
    <t xml:space="preserve">The aim of this systematic review was to report the clinical and radiographic outcomes of primary THA in unselected patients using custom stems that have been designed from preoperative 3D imaging. </t>
  </si>
  <si>
    <t xml:space="preserve">Proximal femur fractures in patients taking anti-coagulants: has anything changed? </t>
  </si>
  <si>
    <t>Bradford Teaching Hospitals NHS Trust, Bradford, UK, University of Leeds, Leeds, UK, University of Leeds, Leeds, UK, NIHR Leeds Biomedical Research Centre, Chapel Allerton Hospital, Leeds, UK</t>
  </si>
  <si>
    <t>Reino Unido</t>
  </si>
  <si>
    <t xml:space="preserve">In the herein study, therefore, we examine the latest evidence on the management of elderly patients with hip fractures requiring surgery taking anticoagulants in terms of reversal protocols, their impact on the timing of surgery and outcomes. </t>
  </si>
  <si>
    <t xml:space="preserve">https://doi.org/10.1530/EOR-22-0028 </t>
  </si>
  <si>
    <t xml:space="preserve">Marilena Giannoudi and Peter V Giannoudis </t>
  </si>
  <si>
    <t xml:space="preserve">Surgical management options for long-bone metastasis </t>
  </si>
  <si>
    <t>Rumania</t>
  </si>
  <si>
    <t>Carol Davila University of Medicine and Pharmacy, Bucharest, Romania, University Emergency Hospital Bucharest, Bucharest, Romania</t>
  </si>
  <si>
    <t xml:space="preserve">The main challenge of musculoskeletal oncological surgery is to make the best therapeutic decision for a frail patient with multiple risks. Patients with low life expectancy should be identified and should not undergo major resection and reconstruction. In addition, sequential surgical treatments, which may result from insufficient osteosynthesis, should be avoided. </t>
  </si>
  <si>
    <t xml:space="preserve">https://doi.org/10.1530/EOR-21-0119 </t>
  </si>
  <si>
    <t xml:space="preserve">Catalin Cirstoiu, Bogdan Cretu, Sergiu Iordache, Mihnea Popa, Bogdan Serban and Adrian Cursaru </t>
  </si>
  <si>
    <t xml:space="preserve">Tarsal tunnel syndrome: current rationale, indications and results </t>
  </si>
  <si>
    <t xml:space="preserve">10.1302/2058-5241.6.210031 </t>
  </si>
  <si>
    <t>España</t>
  </si>
  <si>
    <t xml:space="preserve">La Paz University Hospital, Madrid, Spain, Hospital La Paz Institute for Health Research – IdiPAZ (La Paz University Hospital – Autonomous University of Madrid), Madrid, Spain. </t>
  </si>
  <si>
    <t xml:space="preserve">The purpose of this article is to review current knowledge on TTS and its treatment options. </t>
  </si>
  <si>
    <t xml:space="preserve">E. Carlos Rodríguez-Merchán and Inmaculada Moracia-Ochagavía </t>
  </si>
  <si>
    <t>Portugal</t>
  </si>
  <si>
    <t xml:space="preserve">Antonio Cartucho </t>
  </si>
  <si>
    <t xml:space="preserve">Tendon transfers for massive rotator cuff tears </t>
  </si>
  <si>
    <t xml:space="preserve">Hospital Cuf Descobertas, Lisbon, Portugal </t>
  </si>
  <si>
    <t>Hombro y codo</t>
  </si>
  <si>
    <t xml:space="preserve">https://doi.org/10.1530/EOR-22-0023 </t>
  </si>
  <si>
    <t>Cuando realizar una transferencia de tendón por un desgarro masivo del manguito rotador.</t>
  </si>
  <si>
    <t xml:space="preserve">Total joint replacement for osteoarthritis of the carpometacarpal joint of the thumb: why and how? </t>
  </si>
  <si>
    <t>Bélgica</t>
  </si>
  <si>
    <t>Joris Duerinckx and Frederik Verstreken</t>
  </si>
  <si>
    <t>Ziekenhuis Oost-Limburg, Genk, Belgium, Monica Hospital, Antwerp, Belgium</t>
  </si>
  <si>
    <t>Mano y muñeca</t>
  </si>
  <si>
    <t xml:space="preserve">https://doi.org/10.1530/EOR-22-0027 </t>
  </si>
  <si>
    <t>Por qué y cuando hacer un reemplazo total de la articulación para la osteoartritis de la articulación carpometacarpiana del pulgar</t>
  </si>
  <si>
    <t xml:space="preserve">Oncología </t>
  </si>
  <si>
    <t xml:space="preserve">Understanding shoulder pseudoparalysis. Part II: Treatment </t>
  </si>
  <si>
    <t xml:space="preserve">https://doi.org/10.1530/EOR-21-0070 </t>
  </si>
  <si>
    <t>Australia y Suiza</t>
  </si>
  <si>
    <t>Royal Perth Hospital, Perth, Western Australia, Australia, Ensemble Hospitalier de la Côte, Morges, Switzerland</t>
  </si>
  <si>
    <t xml:space="preserve">Jonathon C Coward, Stefan Bauer, Stephanie M Babic, Charline Coron, Taro Okamoto and William G Blakeney </t>
  </si>
  <si>
    <t xml:space="preserve"> Describes the management options for patients with pseudoparesis and pseudoparalysis and assesses the evidence supporting each of these options. The studies included in this paper often use varying definitions of pseudoparesis or pseudoparalysis or alternately, phrase clinical findings entirely as a specific loss of function as opposed to using either of these terms. This paper assess the relevant literature.</t>
  </si>
  <si>
    <t>This article defined ‘pseudoparesis’ and ‘pseudoparalysis’ in detail in relation to loss of specific shoulder functions and discussed the history and examination findings that determine these diagnoses. This article also explained the biomechanics of the rotator cuff and the development of pseudoparesis and pseudoparalysis and summarised imaging and classifications of rotator cuff tears.</t>
  </si>
  <si>
    <t xml:space="preserve">https://doi.org/10.1530/EOR-21-0069 </t>
  </si>
  <si>
    <t xml:space="preserve">Understanding shoulder pseudoparalysis: Part I: Definition to diagnosis </t>
  </si>
  <si>
    <t xml:space="preserve">Stefan Bauer, Taro Okamoto, Stephanie M Babic, Jonathon C Coward, Charline M P L Coron and William G Blakeney </t>
  </si>
  <si>
    <t>Estados Unidos</t>
  </si>
  <si>
    <t>Nirmal C. tejwani</t>
  </si>
  <si>
    <t>Fractures of the Wrist</t>
  </si>
  <si>
    <t xml:space="preserve">https://doi.org/10.1007/978-3-030-74293-5 </t>
  </si>
  <si>
    <t xml:space="preserve">The purpose of this book was to give the readers case examples of different injuries and fractures around the wrist and their treat- ment options. </t>
  </si>
  <si>
    <t>NYU Langone Health, New York, NY, USA</t>
  </si>
  <si>
    <t>Cadera y Rodilla</t>
  </si>
  <si>
    <t xml:space="preserve">http://dx.doi.org/10.2106/JBJS.21.01529 </t>
  </si>
  <si>
    <t xml:space="preserve">Recomendaciones de la ICM-VTE: cadera y rodilla </t>
  </si>
  <si>
    <t xml:space="preserve">Los delegados de cadera y rodilla de ICM-VTE </t>
  </si>
  <si>
    <t>Internacional</t>
  </si>
  <si>
    <t xml:space="preserve"> ICM-VTE </t>
  </si>
  <si>
    <t>Explicar las recomendaciones de la ICM-VTE sobre el tratamiento y cuidado de pacientes con lesiones/patologías de cadera y Rodilla.</t>
  </si>
  <si>
    <t>Are systematic reviews and meta-analyses still useful research? We are not sure</t>
  </si>
  <si>
    <t xml:space="preserve">Springer-Verlag GmbH Germany, part of Springer Nature and ESICM </t>
  </si>
  <si>
    <t xml:space="preserve">https://doi.org/10.1007/s00134-017-5039-y </t>
  </si>
  <si>
    <t>Investigación</t>
  </si>
  <si>
    <t>Revisar la utilidad de los metanalisis y las revisiones sitemáticas</t>
  </si>
  <si>
    <t>Morten Hylander Møller, John P. A. Ioannidis and Michael Darmon</t>
  </si>
  <si>
    <t xml:space="preserve">Comparison between intra‐articular infiltrations of placebo, steroids, hyaluronic and PRP for knee osteoarthritis: a Bayesian network meta‐analysis </t>
  </si>
  <si>
    <t xml:space="preserve">Filippo Migliorini, Arne Driessen, Valentin Quack, Nadja Sippel, Brian Cooper, Yasser El Mansy, Markus Tingart,  Jörg Eschweiler </t>
  </si>
  <si>
    <t xml:space="preserve">The purpose of the present study was to compare and investigate the efficacy of these intra-articular infiltrations in patients with knee osteoarthritis (OA) </t>
  </si>
  <si>
    <t xml:space="preserve">Springer-Verlag GmbH Germany, part of Springer Nature 2020 </t>
  </si>
  <si>
    <t xml:space="preserve">https://doi.org/10.1007/s00402-020-03551-y </t>
  </si>
  <si>
    <t xml:space="preserve">Migration of a novel 3D-printed cementless versus a cemented total knee arthroplasty: two-year results of a randomized controlled trial using radiostereometric analysis </t>
  </si>
  <si>
    <t>S. Hasan, K. T. van Hamersveld, P. J. Marang-van de Mheen, B. L. Kaptein, R. G. H. H. Nelissen, S. Toksvig-Larsen</t>
  </si>
  <si>
    <t>Suecia</t>
  </si>
  <si>
    <t xml:space="preserve">Hässleholm Hospital, Hässleholm, Sweden </t>
  </si>
  <si>
    <t xml:space="preserve">10.1302/0301-620X.102B8. </t>
  </si>
  <si>
    <t xml:space="preserve">Adaptive antimicrobial resistance, a description of microbial variants, and their relevance to periprosthetic joint infection </t>
  </si>
  <si>
    <t>C. Hamad, M. Chowdhry, D. Sindeldecker, N. M. Bernthal, P. Stoodley, E. J. McPherson</t>
  </si>
  <si>
    <t xml:space="preserve">University of California, Los Angeles, Los Angeles, USA </t>
  </si>
  <si>
    <t xml:space="preserve">This study compares the migration of cementless, 3D-printed TKA to cemented TKA of a similar design up to two years of follow-up using radiostereometric analysis (RSA) known for its ability to pre- dict aseptic loosening. </t>
  </si>
  <si>
    <t xml:space="preserve">In this review we describe adaptive resistance mechanisms that are relevant to the treatment of PJI. Some mechanisms are well known, but others are new. The objective of this review is to inform clinicians of the known adap- tive resistance mechanisms of microbes relevant to PJI. We also discuss the implications of these adaptive mechanisms in the future treatment of PJI. </t>
  </si>
  <si>
    <t>Infección de prótesis y articulaciones</t>
  </si>
  <si>
    <t xml:space="preserve">10.1302/0301-620X.104B5. </t>
  </si>
  <si>
    <t xml:space="preserve">Osteonecrosis of the Upper Extremity: MRI-Based Zonal Patterns and Differential Diagnosis </t>
  </si>
  <si>
    <t xml:space="preserve">https://doi.org/ 10.1055/s-0039-1695719. </t>
  </si>
  <si>
    <t>Extremidad superior</t>
  </si>
  <si>
    <t>Rainer Schmitt, K.H. Kalb, G. Christopoulos, J.P. Grunz</t>
  </si>
  <si>
    <t>Rhön-Klinikum AG, Bad Neustadt, Germany, University Hospital Würzburg, Würzburg, Germany, Rhön-Klinikum AG, Bad Neustadt, Germany</t>
  </si>
  <si>
    <t>Describe the osteonecrosis of the Upper Extremity: MRI-Based Zonal Patterns and Differential Diagnosis</t>
  </si>
  <si>
    <t xml:space="preserve">Meta‐analysis of the efficacy of preoperative skin preparation with alcoholic chlorhexidine compared to povidone iodinein orthopedic surgery </t>
  </si>
  <si>
    <t>Suiza y Alemania</t>
  </si>
  <si>
    <t xml:space="preserve">https://doi.org/10.1038/s41598-021-97838-8 </t>
  </si>
  <si>
    <t>Spital Emmental, Oberburgstrasse 54, 3400 Burgdorf, Switzerland, Jena University Hospital, Klosterlausnitzer Str. 81, 07607 Eisenberg, Germany, Jena University Hospital, Bachstr. 18, 07743 Jena, Germany.</t>
  </si>
  <si>
    <t>Mario Mastrocola, Georg Matziolis, Sabrina Böhle, Chris Lindemann, Peter Schlattmann, and Henk Eijer</t>
  </si>
  <si>
    <t>Osteoarthritis, mobility-related comorbidities and mortality: an overview of meta-analyses</t>
  </si>
  <si>
    <t>Gustavo Constantino de Campos, Raman Mundi, Craig Whittington, Marie-Josée Toutounji, Wilson Ngai and Brendan Sheehan</t>
  </si>
  <si>
    <t>10.1177/1759720X20981219</t>
  </si>
  <si>
    <t>Osteoartritis</t>
  </si>
  <si>
    <t xml:space="preserve">This meta‐ analysis aims to determine their efficacy in reducing natural bacterial skin flora in clean orthopedic surgery. </t>
  </si>
  <si>
    <t>Brasil y Estados Unidos</t>
  </si>
  <si>
    <t>The objective of this review was to examine the relationship between osteoarthritis (OA) and mobility-related comorbidities, specifically diabetes mellitus (DM) and cardiovascular disease (CVD). It also investigated the relationship between OA and mortality.</t>
  </si>
  <si>
    <t xml:space="preserve">Faculty of Medical Sciences, Universidade Estadual de Campinas (UNICAMP), </t>
  </si>
  <si>
    <t xml:space="preserve">Comparative effectiveness of treatment options for subacromial shoulder conditions: a systematic review and network meta-analysis </t>
  </si>
  <si>
    <t>Hombro</t>
  </si>
  <si>
    <t xml:space="preserve">Opeyemi O. Babatunde, Joie Ensor, Chris Littlewood, Linda Chesterton, Joanne L. Jordan, Nadia Corp, Gwenllian Wynne-Jones, Edward Roddy, Nadine E. Foster and Danielle A. van der Windt, </t>
  </si>
  <si>
    <t>Reino unido</t>
  </si>
  <si>
    <t xml:space="preserve">Primary Care Centre Versus Arthritis, School of Medicine, Keele University, Keele ST5 5BG, Staffordshire, UK. </t>
  </si>
  <si>
    <t xml:space="preserve">This study aims to evaluate the comparative effectiveness of treatment options for relieving pain and improving function in patients with SSCs. </t>
  </si>
  <si>
    <t>10.1177/1759720X211037530</t>
  </si>
  <si>
    <t xml:space="preserve">2022 American College of Rheumatology/American Association of Hip and Knee Surgeons Guideline for the Perioperative Management of Antirheumatic Medication in Patients With Rheumatic Diseases Undergoing Elective Total Hip or Total Knee Arthroplasty </t>
  </si>
  <si>
    <t xml:space="preserve">Susan M. Goodman, Bryan D. Springer, Antonia F. Chen, Marshall Davis, David R. Fernandez, Mark Figgie, Heather Finlayson, Michael D. George, Jon T. Giles, Jeremy Gilliland, Brian Klatt, Ronald MacKenzie, Kaleb Michaud, Andy Miller, Linda Russell, Alexander Sah, Matthew P. Abdel, Beverly Johnson, Lisa A. Mandl, Peter Sculco, Marat Turgunbaev, Amy S. Turner, Adolph Yates Jr., Jasvinder A. Singh </t>
  </si>
  <si>
    <t>Asepsia y Antisepsia</t>
  </si>
  <si>
    <t xml:space="preserve">https://doi.org/10.1016/j.arth.2022.05.043 </t>
  </si>
  <si>
    <t xml:space="preserve">To develop updated American College of Rheumatology/American Association of Hip and Knee Surgeons guidelines for the perioperative management of disease-modifying medications for patients with rheumatic diseases, specifically those with inflammatory arthritis (IA) and those with systemic lupus erythematosus (SLE), undergoing elective total hip arthroplasty (THA) or elective total knee arthroplasty (TKA). </t>
  </si>
  <si>
    <t>Weill Cornell Medicine, New York, New York, OrthoCarolina Hip and Knee Center, Charlotte, North Carolina, Brigham and Women’s Hospital, Boston, Massachusetts, US Department of Defense, Tucson, Arizona, Multispecialty Physician Partners, LLC, Colorado Arthritis Associates, Lakewood, Colorado, University of Pennsylvania, Philadelphia, Columbia University, New York, New York, University of Utah and Veterans Affairs Medical Center, Salt Lake City, University of Pittsburgh Medical Center, Pittsburgh, Pennsylvania, University of Nebraska Medical Center, Omaha, Nebraska, and Forward Databank, Wichita, Kansas, Institute for Joint Restoration, Freemont, California, Mayo Clinic, Rochester, Minnesota, Albert Einstein College of Medicine, Bronx, New York, American College of Rheumatology, Atlanta, Georgia, University of Alabama at Birmingham and Veterans Affairs Medical Center, Birmingham, Alabama</t>
  </si>
  <si>
    <t>Are systematic reviews and meta-analyses still useful research? Yes</t>
  </si>
  <si>
    <t>Djillali Annane, Roman Jaeschke, and Gordon Guyatt</t>
  </si>
  <si>
    <t xml:space="preserve">https://doi.org/10.1007/s00134-018-5066-3. </t>
  </si>
  <si>
    <t>China</t>
  </si>
  <si>
    <t xml:space="preserve">Shuai Lu, Ye-Jun Zha, Mao-Qi Gong, Chen Chen, Wei-Tong Sun, Ke-Han Hua, Xie-Yuan Jiang </t>
  </si>
  <si>
    <t xml:space="preserve">Department of Orthopedic Trauma, Peking University Fourth School of Clinical Medicine, Beijing Jishuitan Hospital, Beijing 100035, China. </t>
  </si>
  <si>
    <t xml:space="preserve">10.1097/CM9.0000000000001393 </t>
  </si>
  <si>
    <t>Olecranon osteotomy vs. triceps-sparing for open reduction and internal fixation in treatment of distal humerus intercondylar fracture: a systematic review and meta-analysis</t>
  </si>
  <si>
    <t xml:space="preserve">Performed a systematic review and meta- analysis to assess the efficacy and safety of olecranon osteotomy vs. triceps-sparing approach for patients with distal humerus intercondylar fracture. </t>
  </si>
  <si>
    <t>Ecografía Musculoesquelética</t>
  </si>
  <si>
    <t>P. Barceló &amp;  I. Iriarte</t>
  </si>
  <si>
    <t>Describir e ilustrar la ecografía Musculoesquelética</t>
  </si>
  <si>
    <t>Imagenología</t>
  </si>
  <si>
    <t>universidad Autíonoma de Barcelona, Hospital de basurto Bilbao</t>
  </si>
  <si>
    <t>N/A -- Editorial Médica panamericana</t>
  </si>
  <si>
    <t>Pie</t>
  </si>
  <si>
    <t xml:space="preserve">Hallux valgus orthosis characteristics and effectiveness: a systematic review with meta-analysis </t>
  </si>
  <si>
    <t xml:space="preserve">0.1136/ bmjopen-2020-047273 </t>
  </si>
  <si>
    <t>Institute of Textiles and Clothing, The Hong Kong Polytechnic University, Kowloon, China and Centre for Orthopaedic Surgery, Hong Kong, China</t>
  </si>
  <si>
    <t>Mei-Ying Kwan, Kit-Lun Yick, Joanne Yip, Chi-Yung Tse</t>
  </si>
  <si>
    <t xml:space="preserve">Early-Career Sports Medicine Surgeons Perform a Large Volume of Non-Sports Medicine Procedures </t>
  </si>
  <si>
    <t xml:space="preserve">Paul M. Inclan, MD, Rick W. Wright, MD, Matthew V. Smith, MD, MSc, and Robert H. Brophy, MD </t>
  </si>
  <si>
    <t xml:space="preserve">The treatment effect of orthoses for hallux valgus (HV) is unclear with little interventional studies, the design involves multiple complex factors, and therefore a systematic analysis with meta-analysis is necessary. The objective of this systematic review and meta-analysis is to determine whether current foot orthoses are effective in treating HV. </t>
  </si>
  <si>
    <t xml:space="preserve">Investigation performed at the Department of Orthopaedic Surgery, Washington University in St. Louis, St. Louis, Missouri </t>
  </si>
  <si>
    <t xml:space="preserve">http://dx.doi.org/10.2106/JBJS.21.01129 </t>
  </si>
  <si>
    <t>Medicina del Deporte</t>
  </si>
  <si>
    <t xml:space="preserve">The purpose of this study was to utilize the American Board of Orthopaedic Surgery (ABOS) Part-II Case List database to define the practice patterns of sports medicine-trained ABOS Part- II Oral Examination Candidates and describe the frequency and practice patterns of individuals who are dual fellowship-trained sports medicine candidates. </t>
  </si>
  <si>
    <t xml:space="preserve">International Consensus Meeting on Venous Thromboembolism </t>
  </si>
  <si>
    <t xml:space="preserve">http://dx.doi.org/10.2106/JBJS.22.00038 </t>
  </si>
  <si>
    <t>Marc Swiontkowski, and Javad Parvizi</t>
  </si>
  <si>
    <t>Tromboembolismo</t>
  </si>
  <si>
    <t>Recomendaciones internacionales sobre tromboembolismo</t>
  </si>
  <si>
    <t>N/A -- CUAIEED</t>
  </si>
  <si>
    <t>Educación</t>
  </si>
  <si>
    <t>Evaluación y aprendizaje en educación universitaria: estrategias e instrumentos</t>
  </si>
  <si>
    <t>Universidad Nacional Autónoma de México (UNAM)</t>
  </si>
  <si>
    <t>México</t>
  </si>
  <si>
    <t>Recomendaciones sobre evaluación y educación universitaria</t>
  </si>
  <si>
    <t>Melchor Sánchez Mendiola y Adrián Martínez González</t>
  </si>
  <si>
    <t xml:space="preserve">The AGC Total Knee Prosthesis at Average 11 Years </t>
  </si>
  <si>
    <t xml:space="preserve">Roger H. Emerson, Jr, MD, Linda L. Higgins, PhD, and William C. Head, MD </t>
  </si>
  <si>
    <t xml:space="preserve">10.1054/arth.2000.4337 </t>
  </si>
  <si>
    <t xml:space="preserve">The Texas Center for Joint Replacement, Plano; and Presbyte- rian Hospital of Plano, Plano, Texas. </t>
  </si>
  <si>
    <t>The purpose of this study is to report clinical results and survivorship of these cemented AGC total knee prostheses used for pri- mary arthroplasty. We suggest that the reason for the success of the implant derives from design features as well as the materials used in the manu- facture of the components.</t>
  </si>
  <si>
    <t xml:space="preserve">The Journal of Bone and Joint Surgery, Incorcorated </t>
  </si>
  <si>
    <t>Artículos FEMECOT</t>
  </si>
  <si>
    <t>Rec</t>
  </si>
  <si>
    <t xml:space="preserve">Revisión </t>
  </si>
  <si>
    <t>Infectología</t>
  </si>
  <si>
    <t xml:space="preserve">Evidence-Based Research Series-Paper 1: What Evidence-Based Research is and why is it important? </t>
  </si>
  <si>
    <t xml:space="preserve">Karen A. Robinson, Klara Brunnhuber,  Donna Ciliska, Carsten Bogh Juhl, Robin Christensen, Hans Lund </t>
  </si>
  <si>
    <t xml:space="preserve">Johns Hopkins University, Digital Content Services, Operations, Elsevier, chool of Nursing, McMaster University, Health Sciences Centre, Room, University of Southern Denmark, University Hospital of Copenhagen, Parker Institute, Bispebjerg and Frederiksberg Hospital, Copenhagen, University of Southern Denmark, Western Norway University of Applied Sciences  </t>
  </si>
  <si>
    <t xml:space="preserve">There is considerable actual and potential waste in research. Evidence-based research ensures worthwhile and valuable research. The aim of this series, which this article introduces, is to describe the evidence-based research approach. </t>
  </si>
  <si>
    <t xml:space="preserve">https://doi.org/10.1016/j.jclinepi.2020.07.020 </t>
  </si>
  <si>
    <t xml:space="preserve">Treatment of humerus fractures in the elderly: A systematic review covering effectiveness, safety, economic aspects and evolution of practice </t>
  </si>
  <si>
    <t>Cecilia Mellstrand Navarro, Agneta Brolund, Carl Ekholm, Emelie Heintz, Emin Hoxha Ekstro ̈m, Per Olof Josefsson, Lina Leander, Peter Nordstro ̈m, Lena Zide ́n,  Karin Stenstro ̈m</t>
  </si>
  <si>
    <t xml:space="preserve"> Department of Hand Surgery, Karolinska Institute, Institution for Clinical Research and Education, So ̈dersjukhuset Hospital, Stockholm, Sweden,  Swedish Agency for Health Technology Assessment and Assessment of Social Services, Stockholm, Sweden, Department of Orthopaedics, Sahlgrenska University Hospital, Gothenburg, Mo ̈ lndal, Sweden,  Department of Learning, Informatics, Management and Ethics (LIME), Karolinska Institutet, Stockholm, Sweden, Department of Orthopaedics, Skane University Hospital, Malmo ̈ , Sweden, Department of Community Medicine and Rehabilitation, Geriatrics, Umeå, Sweden, Department of Health and Rehabilitation, The Sahlgrenska Academy at the University of Gothenburg, Institute of Neuroscience and Physiology, Gothenburg, Sweden </t>
  </si>
  <si>
    <t xml:space="preserve">The objective of this Health Technology Assessment was to evaluate effectiveness, compli- cations and cost-effectiveness of surgical or non-surgical treatment for proximal, diaphyseal or distal fractures of the humerus in elderly patients. Secondary objectives were to evaluate the intervention costs per treatment of proximal humerus fractures (PHF) and to investigate treatment traditions of PHF in Sweden. </t>
  </si>
  <si>
    <t xml:space="preserve">https://doi.org/ 10.1371/journal.pone.0207815 </t>
  </si>
  <si>
    <t xml:space="preserve">Fingertip Injuries Outcome Score </t>
  </si>
  <si>
    <t>J. Terrence Jose Jerome y Vijay A. Malshikare</t>
  </si>
  <si>
    <t>India</t>
  </si>
  <si>
    <t xml:space="preserve">Department of Orthopedics, Hand, and Reconstructive Microsurgery, Olympia Hospital &amp; Research Centre, Trichy, Tamilnadu, India; and †Jehangir and 18.52 North Hospital, Pune, India. </t>
  </si>
  <si>
    <t xml:space="preserve">We report our new fingertip injuries outcome score (FIOS) based on finger length, bone consolidation, nail aesthetics, sensation, range of motion, grip strength, and return to work to evaluate the functional outcome of fingertip injuries. </t>
  </si>
  <si>
    <t>Mano</t>
  </si>
  <si>
    <t xml:space="preserve">10.1097/GOX.0000000000004386 </t>
  </si>
  <si>
    <t xml:space="preserve">Functional Outcomes After a Physiotherapy Program in Elderly Patients With Complex Regional Pain Syndrome Type I After Distal Radius Fracture: A Prospective Observational Study </t>
  </si>
  <si>
    <t>Héctor Gutiérrez-Espinoza, Jonathan Zavala-González, Rodrigo Gutiérrez-Monclus, Felipe Araya-Quintanilla</t>
  </si>
  <si>
    <t>Chile</t>
  </si>
  <si>
    <t xml:space="preserve">Faculty of Rehabilitation Sciences, Universidad Andres Bello, Santiago 7591538, Chile. </t>
  </si>
  <si>
    <t xml:space="preserve">The purpose of this study was to evaluate at 1-year follow-up the functional effects of physiotherapy program in elderly patients with CRPS I after extra-articular DRF. </t>
  </si>
  <si>
    <t xml:space="preserve">Mano </t>
  </si>
  <si>
    <t>Recommendations from the ICM-VTE: Foot &amp; Ankle</t>
  </si>
  <si>
    <t xml:space="preserve">The ICM-VTE Foot &amp; Ankle Delegates </t>
  </si>
  <si>
    <t>ICM-VTE</t>
  </si>
  <si>
    <t>Explicar las recomendaciones de la ICM-VTE sobre el tratamiento y cuidado de pacientes con lesiones/patologías de pie y tobillo.</t>
  </si>
  <si>
    <t>Pie y tobillo</t>
  </si>
  <si>
    <t xml:space="preserve">http://dx.doi.org/10.2106/JBJS.21.01439 </t>
  </si>
  <si>
    <t>Recommendations from the ICM-VTE: General</t>
  </si>
  <si>
    <t xml:space="preserve">The ICM-VTE General Delegates </t>
  </si>
  <si>
    <t>Explicar las recomendaciones de la ICM-VTE sobre el tratamiento y cuidado de pacientes con lesiones/patologías generales de traumatología y ortopedia</t>
  </si>
  <si>
    <t xml:space="preserve">http://dx.doi.org/10.2106/JBJS.21.01531 </t>
  </si>
  <si>
    <t>Recommendations from the ICM-VTE: Hand and Wrist</t>
  </si>
  <si>
    <t xml:space="preserve">The ICM-VTE Hand &amp; Wrist Delegates </t>
  </si>
  <si>
    <t>Explicar las recomendaciones de la ICM-VTE sobre el tratamiento y cuidado de pacientes con lesiones/patologías de mano y muñeca</t>
  </si>
  <si>
    <t xml:space="preserve">http://dx.doi.org/10.2106/JBJS.21.01213 </t>
  </si>
  <si>
    <t>Recommendations from the ICM-VTE: Hip and Knee</t>
  </si>
  <si>
    <t xml:space="preserve">The ICM-VTE Hip &amp; Knee Delegates </t>
  </si>
  <si>
    <t>Recommendations from the ICM-VTE: Oncology</t>
  </si>
  <si>
    <t xml:space="preserve">The ICM-VTE Oncology Delegates </t>
  </si>
  <si>
    <t>Explicar las recomendaciones de la ICM-VTE sobre el tratamiento y cuidado de pacientes con padecimientos oncológicos ortopédicos.</t>
  </si>
  <si>
    <t xml:space="preserve">http://dx.doi.org/10.2106/JBJS.21.01108 </t>
  </si>
  <si>
    <t>Recommendations from the ICM-VTE: Pediatrics</t>
  </si>
  <si>
    <t xml:space="preserve">The ICM-VTE Pediatric Delegates </t>
  </si>
  <si>
    <t>Explicar las recomendaciones de la ICM-VTE sobre el tratamiento y cuidado de pacientes con padecimientos ortopédicos pediátricos.</t>
  </si>
  <si>
    <t>Pediatría</t>
  </si>
  <si>
    <t xml:space="preserve">http://dx.doi.org/10.2106/JBJS.21.01513 </t>
  </si>
  <si>
    <t>Recommendations from the ICM-VTE: Shoulder and Elbow</t>
  </si>
  <si>
    <t xml:space="preserve">The ICM-VTE Shoulder and Elbow Delegates </t>
  </si>
  <si>
    <t>Explicar las recomendaciones de la ICM-VTE sobre el tratamiento y cuidado de pacientes con lesiones/patologías en hombro y codo.</t>
  </si>
  <si>
    <t xml:space="preserve">http://dx.doi.org/10.2106/JBJS.21.01258 </t>
  </si>
  <si>
    <t>Recommendations from the ICM-VTE: Spine</t>
  </si>
  <si>
    <t xml:space="preserve">The ICM-VTE Spine Delegates </t>
  </si>
  <si>
    <t>Explicar las recomendaciones de la ICM-VTE sobre el tratamiento y cuidado de pacientes con lesiones/patologías en columna vertebral.</t>
  </si>
  <si>
    <t xml:space="preserve">http://dx.doi.org/10.2106/JBJS.21.01518 </t>
  </si>
  <si>
    <t>Recommendations from the ICM-VTE: Sports</t>
  </si>
  <si>
    <t xml:space="preserve">The ICM-VTE Sports Delegates </t>
  </si>
  <si>
    <t>Explicar las recomendaciones de la ICM-VTE sobre el tratamiento y cuidado de pacientes con lesiones deportivas.</t>
  </si>
  <si>
    <t xml:space="preserve">http://dx.doi.org/10.2106/JBJS.21.01442 </t>
  </si>
  <si>
    <t>Recommendations from the ICM-VTE: Trauma</t>
  </si>
  <si>
    <t xml:space="preserve">The ICM-VTE Trauma Delegates </t>
  </si>
  <si>
    <t>Explicar las recomendaciones de la ICM-VTE sobre el tratamiento y cuidado de pacientes con lesiones por traumatismos.</t>
  </si>
  <si>
    <t xml:space="preserve">http://dx.doi.org/10.2106/JBJS.21.01476 </t>
  </si>
  <si>
    <r>
      <t>Iliopsoas Hematoma After Total Hip Arthroplasty Using a Minimally Invasive Modi</t>
    </r>
    <r>
      <rPr>
        <sz val="11"/>
        <color theme="1"/>
        <rFont val="AdvOT77db9845+fb"/>
      </rPr>
      <t>fi</t>
    </r>
    <r>
      <rPr>
        <sz val="11"/>
        <color theme="1"/>
        <rFont val="AdvOT77db9845"/>
      </rPr>
      <t xml:space="preserve">ed Direct Anterior Approach  </t>
    </r>
  </si>
  <si>
    <t>Luis Justino Fernández Palomo, Ramón González Pola, and Francisco Guillermo Castillo Vázquez</t>
  </si>
  <si>
    <t xml:space="preserve">Centro Medico ABC Santa Fe, Ciudad de México, Mé́xico </t>
  </si>
  <si>
    <t xml:space="preserve">The modified direct anterior approach (MDAA) is a recently popular surgical technique for total hip arthroplasty (THA), with well-documented challenges. Characterized as acute hip and back pain, we present the case of a 78-year-old woman who developed an iliopsoas hematoma after an MDAA THA and discuss the management of this incident. </t>
  </si>
  <si>
    <t>http://dx.doi.org/10.2106/JBJS.CC.21.00614</t>
  </si>
  <si>
    <t>Diagnóstico de infecciones asociadas a artroplastias</t>
  </si>
  <si>
    <t xml:space="preserve">Andrea Vila, Guillermina Kremer, Juan Carlos Chuluyan, Marcia Querci, Marisa Sánchez, Ana Terusi, Ana Laura Chattas, Daniela Paz, Franciso Nacinovich </t>
  </si>
  <si>
    <t>Argentina</t>
  </si>
  <si>
    <t xml:space="preserve">Cátedra de Infectología, Universidad de Mendoza, Mendoza, Hospital Universitario Austral, Pilar Buenos Aires, Infectología, Hospital General de Agudos Dr. Teodoro Álvarez, Buenos Aires, Clínica San Camilo, Buenos Aires, Centro Universitario CEMIC, Buenos Aires, Hospital Italiano de Buenos Aires, Buenos Aires, Instituto César Milstein, Buenos Aires, Infectología, Hospital General de Agudos Dr. Ignacio Pirovano, Buenos Aires, Clínica San Camilo, Fundación FAERAC, Santa Rosa, La Pampa, Instituto Cardiovascular de Buenos Aires, Buenos Aires, Centros Médicos Dr. Stamboulian, Buenos Aires, Argentina </t>
  </si>
  <si>
    <t>El presente documento representa una revisión actualizada de las evidencias y recomendaciones existentes, con el objeto de proveer una herramienta que permita a los profesionales seguir un curso de acción basado en los conocimientos actuales y recursos disponibles, según la opinión de los miembros de la Comisión de Infecciones Osteoarticulares de la Sociedad Argentina de Infectología (SADI).</t>
  </si>
  <si>
    <t>N/A</t>
  </si>
  <si>
    <t xml:space="preserve">Infiltraciones con esteroides en ortopedia </t>
  </si>
  <si>
    <t>Lara-de la Fuente R</t>
  </si>
  <si>
    <t xml:space="preserve">Hospital CIMA de la Ciudad de Chihuahua, Chih., México </t>
  </si>
  <si>
    <t xml:space="preserve">Las infiltraciones en ortopedia con betametasona, tanto intraarticulares como en estructuras periarticulares, están plenamente jus- tificadas. Son seguras y efectivas cuando son aplicadas correctamente. </t>
  </si>
  <si>
    <t>Infiltraciones intraarticulares</t>
  </si>
  <si>
    <t>Mangled extremity- Modern concepts in treatment</t>
  </si>
  <si>
    <t xml:space="preserve">M Bumbaširevic ́, S Matic ́, T Palibrk, I Glišovic ́ Jovanovic ́, M Mitkovic ́, A Lesic ́ </t>
  </si>
  <si>
    <t>Serbia</t>
  </si>
  <si>
    <t>University of Belgrade, Clinical Centre of Serbia, Serbian Academy of Sciences and Arts, Belgrade, Clinical Centre Nis</t>
  </si>
  <si>
    <t xml:space="preserve">In this paper the authors describe and suggest treatment approaches in patients with a severely mangled extremity, including assessment and treatment of all injured tissues, using defined protocols, with special attention to bone stabilization, revascularization, soft-tissue coverage and nerve reconstruction. </t>
  </si>
  <si>
    <t xml:space="preserve">https://doi.org/10.1016/j.injury.2021.03.028 </t>
  </si>
  <si>
    <t xml:space="preserve">Addressing common orthopaedic calamities with microsurgical solutions </t>
  </si>
  <si>
    <t xml:space="preserve">Wen Xua, L Scott Levin </t>
  </si>
  <si>
    <t>University of Pennsylvania</t>
  </si>
  <si>
    <t xml:space="preserve">In this article, we will discuss a variety of complex orthopaedic surgery scenarios ranging from trauma to infection to tumor resection as well as the spectrum of microsurgical solutions that can aid in their management. </t>
  </si>
  <si>
    <t xml:space="preserve">https://doi.org/10.1016/j.injury.2021.05.003 </t>
  </si>
  <si>
    <t xml:space="preserve">Interposition Arthroplasty in Untreated Chronic Dislocation of the Elbow </t>
  </si>
  <si>
    <t xml:space="preserve">Tafoya-Arreguín, Castillo-González, Pellegrini-Verduzco, Martínez-Ruíz, Esqueda-Godoy, and Arce-Rosas. </t>
  </si>
  <si>
    <t xml:space="preserve">Hospital Civil de Guadalajara Fray Antonio Alcalde </t>
  </si>
  <si>
    <t>To describe the clinical outcomes of interposition arthroplasty with transposition of the medial epicondyle to the coronoid process and articulated external fixation in patients with untreated chronic dislocation of the elbow.</t>
  </si>
  <si>
    <t>Codo</t>
  </si>
  <si>
    <t xml:space="preserve">10.5435/JAAOSGlobal-D-21-00034 </t>
  </si>
  <si>
    <t xml:space="preserve">Direct Anterior Approach Total Hip Arthroplasty Revisited </t>
  </si>
  <si>
    <t>Dimitrios A. Flevas, Andreas G. Tsantes, Andreas F. Mavrogenis</t>
  </si>
  <si>
    <t>Grecia</t>
  </si>
  <si>
    <t>National and Kapodistrian University of Athens</t>
  </si>
  <si>
    <t>Revisar la artroplastia de cadera.</t>
  </si>
  <si>
    <t xml:space="preserve">http://dx.doi.org/10.2106/JBJS.RVW.19.00144 </t>
  </si>
  <si>
    <t xml:space="preserve">Monkeypox Virus Infection in Humans across 16 Countries — April–June 2022  </t>
  </si>
  <si>
    <t xml:space="preserve">J.P. Thornhill, S. Barkati, S. Walmsley, J. Rockstroh, A. Antinori, L.B. Harrison, R. Palich, A. Nori, I. Reeves, M.S. Habibi, V. Apea, C. Boesecke, L. Vandekerckhove, M. Yakubovsky, E. Sendagorta, J.L. Blanco, E. Florence, D. Moschese, F.M. Maltez, A. Goorhuis, V. Pourcher, P. Migaud, S. Noe, C. Pintado, F. Maggi, A.-B.E. Hansen, C. Hoffmann, J.I. Lezama, C. Mussini, A.M. Cattelan, K. Makofane, D. Tan, S. Nozza, J. Nemeth, M.B. Klein, and C.M. Orkin, </t>
  </si>
  <si>
    <t xml:space="preserve">Blizard Institute, Queen Mary Univer- sity of London </t>
  </si>
  <si>
    <t xml:space="preserve">Before April 2022, monkeypox virus infection in humans was seldom reported out- side African regions where it is endemic. Currently, cases are occurring worldwide. Transmission, risk factors, clinical presentation, and outcomes of infection are poorly defined. </t>
  </si>
  <si>
    <t xml:space="preserve">10.1056/NEJMoa2207323 </t>
  </si>
  <si>
    <t xml:space="preserve">Neurovascular Anatomic Locations and Surgical Safe Zones When Approaching the Posterior Glenoid and Scapula: A Quantitative and Qualitative Cadaveric Anatomy Study </t>
  </si>
  <si>
    <t xml:space="preserve">Brenton W. Douglass, M.D., Kaare S. Midgaard, M.D., Philip C. Nolte, MD, M.A., Bryant P. Elrick, M.D., M.Sc., Kira K. Tanghe, B.S., Alex W. Brady, M.Sc., and Matthew T. Provencher </t>
  </si>
  <si>
    <t xml:space="preserve">Steadman Philippon Research Institute. </t>
  </si>
  <si>
    <t xml:space="preserve">Purpose: To characterize the qualitative anatomy of posterior scapula structures encountered with the Judet approach and to perform a quantitative evaluation of these structures’ anatomic locations, including their relationships to osseus landmarks to identify safe zones. </t>
  </si>
  <si>
    <t xml:space="preserve">https://doi.org/10.1016/j.asmr.2022.01.006 </t>
  </si>
  <si>
    <t xml:space="preserve">Surgical and Nonsurgical Management of Mallet Finger: A Systematic Review </t>
  </si>
  <si>
    <t xml:space="preserve">James S. Lin, Julie Balch Samora </t>
  </si>
  <si>
    <t>Nationwide Children’s Hospital</t>
  </si>
  <si>
    <t xml:space="preserve">The current literature describes multiple surgical and nonsurgical techniques for the management of mallet finger injuries, and there is no consensus on the indications for surgical treatment. The objective of this study was to determine, through a literature review, if any conclusions can be drawn concerning the indications for surgery in mallet finger injuries; the treatment outcomes of surgical versus nonsurgical management; the most effective methods of surgical and nonsurgical treatment; and the most common treatment complications of mallet finger injuries. </t>
  </si>
  <si>
    <t xml:space="preserve">https://doi.org/10.1016/j.jhsa.2017.10.004 </t>
  </si>
  <si>
    <t xml:space="preserve">A Comparison of Nerve-Specific, Condition- Specific, and Upper Extremity-Specific Patient- Reported Outcome Measures in Patients With Carpal and Cubital Tunnel Syndrome </t>
  </si>
  <si>
    <t xml:space="preserve">Joost T. P. Kortlever, Jason R. Somogyi, David Ring, Lee M. Reichel, Gregg A. Vagner </t>
  </si>
  <si>
    <t xml:space="preserve">The University of Texas at Austin </t>
  </si>
  <si>
    <t xml:space="preserve">Arm-, region-, tissue-, and condition-specific patient-reported outcome measures (PROMs) are available to address idiopathic mononeuropathy. This study compared PROMs with varying specificities in patients with idiopathic neuropathy of the upper extremity with respect to correlations with each another, sources of variation in scores, and floor and ceiling effects. </t>
  </si>
  <si>
    <t xml:space="preserve">https://doi.org/10.1016/j.jhsa.2021.07.013 </t>
  </si>
  <si>
    <t>First Carpometacarpal Joint Denervation: A Systematic Review</t>
  </si>
  <si>
    <t xml:space="preserve">Kevin Rezzadeh, Kristie Rossi, Corrin C. Trerotola, Ajul Shah </t>
  </si>
  <si>
    <t xml:space="preserve">Hansjorg Wyss Department of Plastic Surgery, NYU Langone School of Medicine, New York, NY; and Division of Hand and Upper Extremity Surgery, The Institute for Advanced Reconstruction at The Plastic Surgery Center, Shrewsbury, NJ. </t>
  </si>
  <si>
    <t xml:space="preserve">The first carpometacarpal (CMC) joint is a frequent location of osteoarthritis in the hand. The denervation of the first CMC joint has gained traction as a viable treatment for CMC arthritis. This study reviewed literature on CMC denervation for first CMC arthritis. </t>
  </si>
  <si>
    <t xml:space="preserve">https://doi.org/10.1016/j.jhsa.2021.07.020 </t>
  </si>
  <si>
    <t>Randomized Controlled Trial Comparing Nylon and Chromic Gut Sutures After Minor Hand Surgery</t>
  </si>
  <si>
    <t xml:space="preserve">Joost T. P. Kortlever, Sara Vargas, Lee M. Reichel, David Ring, Gregg A. Vagner </t>
  </si>
  <si>
    <t xml:space="preserve">Department of Surgery and Perioperative Care, Dell Medical School, The University of Texas at Austin, Austin, TX. </t>
  </si>
  <si>
    <t xml:space="preserve">We sought to compare overall satisfaction with treatment and satisfaction with initial wound healing after closure of office hand and upper extremity surgery wounds using polyamide compared to Chromic gut sutures. </t>
  </si>
  <si>
    <t xml:space="preserve">https://doi.org/10.1016/j.jhsa.2021.07.026 </t>
  </si>
  <si>
    <t xml:space="preserve">Radiocarpal Fusion: Indications, Technique, and Modifications </t>
  </si>
  <si>
    <t xml:space="preserve">Kalpit N. Shah, Shashank Dwivedi, Michael Montague, Joseph A. Gil, Arnold-Peter C. Weiss </t>
  </si>
  <si>
    <t xml:space="preserve">Department of Orthopaedic Surgery, Scripps Clinic, San Diego, CA; and the Department of Orthopaedics, Warren Alpert School of Medicine, Brown University, Providence, RI. </t>
  </si>
  <si>
    <t xml:space="preserve">The purpose of this study was to review the indications for, techniques of, and modifications of radiocarpal arthrodesis. </t>
  </si>
  <si>
    <t xml:space="preserve">https://doi.org/10.1016/j.jhsa.2022.04.002 </t>
  </si>
  <si>
    <t xml:space="preserve">Liberación endoscópica del túnel cubital </t>
  </si>
  <si>
    <t xml:space="preserve">V. Carratalá Baixauli, F. J. Lucas García, N. Correa González, E. Sánchez Alepuz </t>
  </si>
  <si>
    <t>Unión de Mutuas, Hospital QuirónSalud, Hospital Universitario La Fe, Hospital IMED</t>
  </si>
  <si>
    <t>Presentar la técnica de liberación endoscópica del nervio cubital en el codo, así como los resultados ob- tenidos en nuestra experiencia.</t>
  </si>
  <si>
    <t>https://doi.org/10.24129/j.reaca.25263.fs1712062</t>
  </si>
  <si>
    <t xml:space="preserve">Resección de la cabeza del radio asistida por artroscopia </t>
  </si>
  <si>
    <t xml:space="preserve">A. Paniagua González, J. Díaz Heredia, J. L. Ávila Lafuente, M. García Navlet, R. Barco Laakso, R. Ruiz Díaz, M. A. Ruiz Ibán </t>
  </si>
  <si>
    <t>Hospital Universitario Ramón y Cajal, Hospital Maz Zaragoza, Hospital Asepeyo Coslada, Hospital Universitario La PazFraternidad-Muprespa</t>
  </si>
  <si>
    <t xml:space="preserve">Hacer una descripción de la técnica de la capitec- tomía artroscópica, la anatomía más relevante, definir sus limitaciones, complicaciones y detalles técnicos, así como revisar las principales indicaciones en las que se realiza. </t>
  </si>
  <si>
    <t>https://doi.org/10.24129/j.reaca.25263.fs1712063</t>
  </si>
  <si>
    <t xml:space="preserve">Fracturas del área del codo. Tratamiento asistido por artroscopia </t>
  </si>
  <si>
    <t xml:space="preserve">P. Bernáldez Domínguez </t>
  </si>
  <si>
    <t xml:space="preserve">SportMe Medical Center </t>
  </si>
  <si>
    <t>Describimos la colocación del paciente, los portales de trabajo, la sistemática en cada cirugía, así como el instrumental.</t>
  </si>
  <si>
    <t>https://doi.org/10.24129/j.reaca.25263.fs1712064</t>
  </si>
  <si>
    <t xml:space="preserve">Posicionamiento del paciente y portales en artroscopia de codo </t>
  </si>
  <si>
    <t xml:space="preserve">J. V. Díaz Martínez, I. Miranda Gómez, E. Sánchez Alepuz, I. Peregrín Nevado, A. Collado Sánchez </t>
  </si>
  <si>
    <t>Hospital IMED y Unión de Mutuas</t>
  </si>
  <si>
    <t xml:space="preserve">En este capítulo se exponen los diferentes posicionamientos y localizaciones de los portales artroscópicos descritos en la literatura, que ayudarán a evitar las estructuras vasculonerviosas del codo realizando una cirugía eficaz y segura. </t>
  </si>
  <si>
    <t>https://doi.org/10.24129/j.reaca.25263.fs1712065</t>
  </si>
  <si>
    <t xml:space="preserve">Tratamiento artroscópico de la rigidez del codo: artrofibrosis </t>
  </si>
  <si>
    <t xml:space="preserve">A. Masegosa Urbistondo1, A. M. Foruria de Diego </t>
  </si>
  <si>
    <t>Hospital General de Villarrobledo y Hospital Universitario Fundación Jiménez Díaz</t>
  </si>
  <si>
    <t xml:space="preserve">A lo largo de este capítulo revisaremos someramente sus causas, fisiopatología y clasificación, para posteriormente describir las opciones de tratamiento centrándonos en la técnica de cirugía artroscópica, el postoperatorio y los resultados. </t>
  </si>
  <si>
    <t>https://doi.org/10.24129/j.reaca.25263.fs1712066</t>
  </si>
  <si>
    <t xml:space="preserve">Tratamiento artroscópico de la osteocondritis disecante del codo  </t>
  </si>
  <si>
    <t>P. J. Delgado Serrano, B. García Medrano, M. Gil de Rozas López, F. Polo Simón, F. A. Figueredo Ojeda, F. J. Cerrato Fuertes</t>
  </si>
  <si>
    <t xml:space="preserve">Hospital Universitario HM Montepríncipe. Universidad San Pablo CEU. </t>
  </si>
  <si>
    <t xml:space="preserve">Presentar conceptos básicos de etiología, ex- ploración, clasificación de la osteocondritis disecante del codo (ODC) y el tratamiento artroscópico de la misma. </t>
  </si>
  <si>
    <t>https://doi.org/10.24129/j.reaca.25263.fs1801001</t>
  </si>
  <si>
    <t xml:space="preserve">Anatomía del codo para el cirujano artroscopista </t>
  </si>
  <si>
    <t xml:space="preserve">A. Paniagua González, J. Díaz Heredia, S. Moros Marco, J. L. Ávila Lafuente, M. García Navlet, M. A. Ruiz Ibán </t>
  </si>
  <si>
    <t xml:space="preserve">Este artículo hace un repaso en profundidad de los aspectos anatómicos más relevantes y de la anatomía artroscópica del codo. </t>
  </si>
  <si>
    <t>https://doi.org/10.24129/j.reaca.25263.fs1801002</t>
  </si>
  <si>
    <t xml:space="preserve">La artroscopia de codo, un paso adelante en las técnicas artroscópicas </t>
  </si>
  <si>
    <t xml:space="preserve">Eduardo Sánchez Alepuz </t>
  </si>
  <si>
    <t>Revista Española de artroscopía y cirugía articular</t>
  </si>
  <si>
    <t>Describir el objetivo de este tomo de la revista que es la artroscopía de codo y sus técnicas.</t>
  </si>
  <si>
    <t>https://doi.org/10.24129/j.reaca.25263.fs1807033</t>
  </si>
  <si>
    <t xml:space="preserve">Actualización en el diagnóstico y el tratamiento de las lesiones musculares del cuádriceps </t>
  </si>
  <si>
    <t xml:space="preserve">R. Arriaza Loureda, A. Arriaza Cantos </t>
  </si>
  <si>
    <t>Instituto Médico Arriaza y Asociados y Universidade da Coruña</t>
  </si>
  <si>
    <t xml:space="preserve">Conocer las características anatómicas parti- culares y los modelos de clasificación, diagnóstico y tratamiento actuales de las lesiones del cuádriceps. </t>
  </si>
  <si>
    <t>Extremidad inferior</t>
  </si>
  <si>
    <t>https://doi.org/10.24129/j.reaca.29175.fs1911059</t>
  </si>
  <si>
    <t xml:space="preserve">Tendinopatía del supraespinoso: diagnóstico, ecográfico y por resonancia magnética. Alternativas de tratamiento conservador y quirúrgico </t>
  </si>
  <si>
    <t xml:space="preserve">S. Moros Marco, J. Díaz Heredia, M. Á. Ruiz Ibán </t>
  </si>
  <si>
    <t>Hospital MAZ y Universitario Ramón y Cajal</t>
  </si>
  <si>
    <t xml:space="preserve">El objetivo de esta revisión es presentar las diferentes alternativas diagnósti- cas y terapéuticas para la tendinopatía del supraespinoso, dada la elevada prevalencia de dicha entidad patológica. </t>
  </si>
  <si>
    <t>https://doi.org/10.24129/j.reaca.29175.fs1912066</t>
  </si>
  <si>
    <t xml:space="preserve">Fisiopatología, diagnóstico y tratamiento de la tendinopatía aquílea </t>
  </si>
  <si>
    <t xml:space="preserve">N. A. Zurita Uroz, A. Paniagua, I. Fernández-Kelly, P. Carnero Martín de Soto, D. P. Garrido Pozo, D. González García </t>
  </si>
  <si>
    <t>Hospital IMED Elche, Arthrospor, Real Federación Española de Natación, Hospital Fraternidad-Muprespa Habana, Hospital Monográfico Asepeyo Coslada, Hospital Fraternidad-Muprespa Habana, Hospital Universitario de Guadalajara, Complejo Hospitalario Quirón Juan Bravo</t>
  </si>
  <si>
    <t>Discutir la fisiopatología, diagnóstico y tratamiento de la patología del tendón de Aquiles.</t>
  </si>
  <si>
    <t>https://doi.org/10.24129/j.reaca.29175.fs2001004</t>
  </si>
  <si>
    <t>Tendinopatía rotuliana: diagnóstico ecográfico y por resonancia magnética. Alternativas de tratamiento conservador y quirúrgico</t>
  </si>
  <si>
    <t xml:space="preserve">F. Abat, A. Martín, I. de Rus, J. Campos, G. Sosa, B. Capurro </t>
  </si>
  <si>
    <t>ReSport Clinic Barcelona. Blanquerna - Universitat Ramon Llull, Hospital Universitario Miguel Servet, Hospital Monográfico Asepeyo Coslada</t>
  </si>
  <si>
    <t>Discutir las alternativas de tratamiento (Conservador vs. Quirúrgico) en la tendinopatía rotuliana.</t>
  </si>
  <si>
    <t>https://doi.org/10.24129/j.reaca.29175.fs2002009</t>
  </si>
  <si>
    <t>Manejo de las lesiones musculares del tríceps sural en deportistas adultos jóvenes y de mediana edad: revisión narrativa de la literatura</t>
  </si>
  <si>
    <t>G. Caracciolo Rizzo, R. Yáñez Díaz, N. García Álvarez, R. Dölz León,
G. Droppelmann Díaz, C. De la Fuente Cancino</t>
  </si>
  <si>
    <t>España, Brasil y Chile</t>
  </si>
  <si>
    <t>Clínica MEDS, UCAM Universidad Católica San Antonio de Murcia, Laboratory of Neuromechanics. Federal University of Pampa y Facultad de Medicina 
Pontificia Universidad Católica de Chile.</t>
  </si>
  <si>
    <t>Realizar una revisión narrativa bibliográfica que permita conocer las estrategias del manejo (historia clínica, examen clínico, pruebas de imagen y tratamiento) de las lesiones musculares del tríceps sural en deportistas adultos jóvenes y de mediana edad.</t>
  </si>
  <si>
    <t>https://doi.org/10.24129/j.reaca.29175.fs2002013</t>
  </si>
  <si>
    <t>Resultados de reparación artroscópica de tendón glúteo medio en pacientes afectos de síndrome de dolor trocantérico. Serie de casos</t>
  </si>
  <si>
    <t>M. Tey Pons, A. Alías Petralanda, O. Marín Peña</t>
  </si>
  <si>
    <t>Hospital del Mar, Hospital Clínic y Hospital Universitario Infanta Leonor</t>
  </si>
  <si>
    <t>Evaluar los resultados de la reparación artroscópica del tendón glúteo medio en pacientes con síndrome de dolor trocantérico asociado a rotura de tendón del glúteo medio, con un seguimiento postoperatorio a 24 meses y revisión del estado actual del manejo de las mismas.</t>
  </si>
  <si>
    <t>https://doi.org/10.24129/j.reaca.29175.fs2004026</t>
  </si>
  <si>
    <t>Fisiología y mecanobiología del tejido tendinoso y muscular</t>
  </si>
  <si>
    <t>F. Abat González, A. Turmo-Garuz, J. Campos Morales, B. Capurro Soler</t>
  </si>
  <si>
    <t>ReSport Clinic Barcelona. Universidad Blanquerna, Ramón Llull y Centro de Alto Rendimiento de Sant Cugat. Universidad de Barcelona</t>
  </si>
  <si>
    <t>El objetivo de este artículo es exponer el conocimiento actual sobre la fisiología y la mecanobiología tanto del tendón como del músculo y analizar desde su arquitectura la respuesta a estímulos mecánicos, en un enfoque mecanobiológico respecto a su función.</t>
  </si>
  <si>
    <t>Fisiología</t>
  </si>
  <si>
    <t>https://doi.org/10.24129/j.reaca.29175.fs2107024</t>
  </si>
  <si>
    <t>La lesión de tendón, del eterno olvidado a una patología de moda</t>
  </si>
  <si>
    <t>Ferrán Abat</t>
  </si>
  <si>
    <t>Describir el objetivo de este tomo de la revista que es el tendón.</t>
  </si>
  <si>
    <t>https://doi.org/10.24129/j.reaca.29175.fs2108026</t>
  </si>
  <si>
    <t>Tendinopatía insercional del tendón de Aquiles. Tratamiento de principio a fin</t>
  </si>
  <si>
    <t>C. Álvarez Gómez, C. Gamba</t>
  </si>
  <si>
    <t>Hospital de la Santa Creu i Sant Pau. Universitat Autònoma de Barcelona</t>
  </si>
  <si>
    <t>Describir el tratamiento de la tendinopatía insercional del tendón de Aquiles</t>
  </si>
  <si>
    <t>https://doi.org/10.24129/j.reaca.29175.fs2108027</t>
  </si>
  <si>
    <t>Cíclope invertido</t>
  </si>
  <si>
    <t>M. J. Espejo Reina, A. Espejo Reina, A. Espejo Baena</t>
  </si>
  <si>
    <t>Hospital San Juan de Dios del Aljarafe, Hospital Vithas Málaga, Clínica Espejo</t>
  </si>
  <si>
    <t>Ejemplificar la lesión de rodilla llamada "cíclope invertido" mediante una imagen artroscópica de rodilla.</t>
  </si>
  <si>
    <t>https://doi.org/10.24129/j.reaca.29175.fs2112042</t>
  </si>
  <si>
    <t>Manejo perioperatorio del dolor en cirugía artroscópica de hombro</t>
  </si>
  <si>
    <t>P. Carnero Martín de Soto, A. Gómez Cáceres, I. De Rus Aznar, M. Martiarena Moreno, J. Díaz Heredia</t>
  </si>
  <si>
    <t>Instituto Malagueño de Traumatología del Deporte (IMATDE) y Hospital Universitario Ramón y Cajal</t>
  </si>
  <si>
    <t>Describir el mejor manejo perioperatorio del dolor en la cirugía artroscópica de hombro</t>
  </si>
  <si>
    <t>https://doi.org/10.24129/j.reaca.29276.fs2102005</t>
  </si>
  <si>
    <t>SLAP de tipo 3: desgarro en asa de cubo</t>
  </si>
  <si>
    <t>K. Rodríguez Bascones</t>
  </si>
  <si>
    <t>ASEPEYO Sant Cugat</t>
  </si>
  <si>
    <t>Ejemplificar la lesión de hombro llamada "SLAP, desgarro en asa de cubo" tipo 3 mediante una imagen artroscópica de la cavidad glenohumeral.</t>
  </si>
  <si>
    <t>https://doi.org/10.24129/j.reaca.29276.fs2107023</t>
  </si>
  <si>
    <t>Manejo perioperatorio del dolor en artroscopia de tobillo</t>
  </si>
  <si>
    <t>A. Lorente Gómez</t>
  </si>
  <si>
    <t>Hospital Universitario Ramón y Cajal. Hospital Universitario HM Sanchinarro.</t>
  </si>
  <si>
    <t>Describir el mejor manejo perioperatorio del dolor en la cirugía artroscópica de tobillo</t>
  </si>
  <si>
    <t>https://doi.org/10.24129/j.reaca.29276.fs2110031</t>
  </si>
  <si>
    <t>Manejo perioperatorio del dolor en artroscopia de codo</t>
  </si>
  <si>
    <t>S. Moros Marco, J. L. Ávila Lafuente, Ó. Jacobo Edo, J. M. García Pequerul</t>
  </si>
  <si>
    <t>Hospital MAZ Zaragoza y Arthrosport Zaragoza</t>
  </si>
  <si>
    <t>Describir el mejor manejo perioperatorio del dolor en la cirugía artroscópica de codo</t>
  </si>
  <si>
    <t>https://doi.org/10.24129/j.reaca.29276.fs2111035</t>
  </si>
  <si>
    <t>Analgesia perioperatoria en cirugía artroscópica de rodilla</t>
  </si>
  <si>
    <t>M. Ibáñez, L. Valls, S. Gil2, J. I. Erquicia</t>
  </si>
  <si>
    <t>Hospital Universitario Quirón Dexeus, Hospital Universitario de Igualada, iMove Traumatología. Clínica Mi Tres Torres</t>
  </si>
  <si>
    <t>Describir el mejor manejo perioperatorio del dolor en la cirugía artroscópica de rodilla</t>
  </si>
  <si>
    <t>https://doi.org/10.24129/j.reaca.29276.fs2111036</t>
  </si>
  <si>
    <t>Analgesia perioperatoria en cirugía artroscópica de muñeca y mano</t>
  </si>
  <si>
    <t>F. Polo Simón, V. Triviño Sánchez-Mayoral, A. C. Prada Cañizares, P. J. Delgado Serrano</t>
  </si>
  <si>
    <t>Hospital Universitario HM Montepríncipe y Mutua Universal</t>
  </si>
  <si>
    <t>Describir el mejor manejo perioperatorio del dolor en la cirugía artroscópica de muñeca y mano</t>
  </si>
  <si>
    <t>https://doi.org/10.24129/j.reaca.29276.fs2111037</t>
  </si>
  <si>
    <t>Técnica de aplicación del parche de capsaicina 179 mg</t>
  </si>
  <si>
    <t>A. Touza Fernández</t>
  </si>
  <si>
    <t>Hospital Universitario de Torrejón</t>
  </si>
  <si>
    <t>Describir la técnica de aplicación del parche de capsaicina 179 mg</t>
  </si>
  <si>
    <t>Farmacología</t>
  </si>
  <si>
    <t>https://doi.org/10.24129/j.reaca.29276.fs2111038</t>
  </si>
  <si>
    <t>Analgesia perioperatoria en artroscopia de cadera</t>
  </si>
  <si>
    <t>A. Castel Oñate, O. Marín Peña</t>
  </si>
  <si>
    <t>Hospital Universitario Príncipe de Asturias y Hospital Universitario Infanta Leonor</t>
  </si>
  <si>
    <t>Describir el mejor manejo perioperatorio del dolor en la cirugía artroscópica de cadera</t>
  </si>
  <si>
    <t>https://doi.org/10.24129/j.reaca.29276.fs2111039</t>
  </si>
  <si>
    <t>Dolor neuropático posquirúrgico en traumatología</t>
  </si>
  <si>
    <t>L. J. Roca Ruíz</t>
  </si>
  <si>
    <t>Hospital Universitario Virgen Macarena.</t>
  </si>
  <si>
    <t>Describir el dolor neuropático posquirúrgico en traumatología, así como su prevención</t>
  </si>
  <si>
    <t>Algología</t>
  </si>
  <si>
    <t>https://doi.org/10.24129/j.reaca.29276.fs2112040</t>
  </si>
  <si>
    <t>Aprendiendo del dolor para mejorar al paciente</t>
  </si>
  <si>
    <t>Luis Javier Roca Ruíz</t>
  </si>
  <si>
    <t>Describir el objetivo de este tomo de la revista que es el dolor.</t>
  </si>
  <si>
    <t>https://doi.org/10.24129/j.reaca.29276.fs2204004</t>
  </si>
  <si>
    <t>Anterior cruciate ligament reconstruction with quadriceps tendon-patellar bone allograft: matched case control study</t>
  </si>
  <si>
    <t>Yoon-Ho Kwak, Sahnghoon Lee, Myung Chul Lee and Hyuk-Soo Han</t>
  </si>
  <si>
    <t>Corea del Sur</t>
  </si>
  <si>
    <t>Seoul National University Hospital, Seoul, Republic of Korea</t>
  </si>
  <si>
    <t>The purpose of this study is to evaluate the clinical outcome of ACL reconstruction with QTPB allograft and to compare with QTPB autograft. We hypothesized that ACL reconstruction with QTPB allograft had good functional outcomes and stability and no significant difference compared to the ACL reconstruction with QTPB autograft.</t>
  </si>
  <si>
    <t>https://doi.org/10.1186/s12891-018-1959-0</t>
  </si>
  <si>
    <t>What’s New in Osteoporosis and Fragility Fractures</t>
  </si>
  <si>
    <t>Derek G. Hansen, Teerapat Tutawor, and Joseph M. Lane</t>
  </si>
  <si>
    <t>Hospital for Special Surgery</t>
  </si>
  <si>
    <t>In this article, we establish a baseline status of clinical and basic research in the area of osteoporosis and fragility fractures, focused primarily on research published within the past 12 to 24 months. This topic will be an addition to the JBJS annual list of Guest Editorial topics.</t>
  </si>
  <si>
    <t>Osteoporosis</t>
  </si>
  <si>
    <t>http://dx.doi.org/10.2106/JBJS.22.00530</t>
  </si>
  <si>
    <t>The Efficacy and Safety of Disease-Modifying Osteoarthritis Drugs for Knee and Hip Osteoarthritis—a Systematic Review and Network Meta-Analysis</t>
  </si>
  <si>
    <t>Wei Yang, Cheng Sun, Sheng Qin He,  Ji Ying Chen, Yan Wang, and Qi Zhuo</t>
  </si>
  <si>
    <t>Reino Unido, China, Japón</t>
  </si>
  <si>
    <t xml:space="preserve">St Mary’s Hospital, Imperial College Healthcare NHS Trust, Friendship Hospital,  The PLA Hospital, </t>
  </si>
  <si>
    <t>Osteoarthritis (OA) is common and bur- densome for patients and health care systems. Our study purpose was to evaluate the long-term efficacy and safety of DMOADs in adults with knee and hip osteoarthritis.</t>
  </si>
  <si>
    <t>10.1007/s11606-021-06755-z</t>
  </si>
  <si>
    <t>What’s New in Pediatric Orthopaedics</t>
  </si>
  <si>
    <t xml:space="preserve">Investigation performed at Children’s Hospital of Los Angeles, Los Angeles, California, and Cincinnati Children’s Hospital, Cincinnati, Ohio </t>
  </si>
  <si>
    <t xml:space="preserve">Lindsay M. Andras, Patrick W. Whitlock, and Oussama Abousamra </t>
  </si>
  <si>
    <t>http://dx.doi.org/10.2106/JBJS.21.01430</t>
  </si>
  <si>
    <t>Complications of the surgical treatment of fractures of the tibial plateau: prevalence, causes, and management</t>
  </si>
  <si>
    <t>Elena Gálvez-Sirvent, Aitor Ibarzábal-Gi, E Carlos Rodríguez-Merchán</t>
  </si>
  <si>
    <t xml:space="preserve">“Infanta Elena” University Hospital, Valdemoro, Madrid, Spain,  Universidad Francisco de Vitoria, Madrid, Spain, “La Paz” University Hospital, Madrid, Spain, </t>
  </si>
  <si>
    <t>The aim of this article is to describe the specific complications associated with the surgical treatment of tibial plateau fractures, their prevalence, causes, and management</t>
  </si>
  <si>
    <t>https://doi.org/10.1530/EOR-22-0004</t>
  </si>
  <si>
    <t>Comprehensive management of posterior shoulder instability: diagnosis, indications, and technique for arthroscopic bone block augmentation</t>
  </si>
  <si>
    <t>Abdul-ilah Hachem, Andres Molina-Creixell, Xavier Rius, Karla Rodriguez-Bascones, Francisco Javier Cabo Cabo, Jose Luis Agulló, and Miguel Angel Ruiz-Iban</t>
  </si>
  <si>
    <t>https://doi.org/10.1530/EOR-22-0009</t>
  </si>
  <si>
    <t>España y México</t>
  </si>
  <si>
    <t>Bellvitge University Hospital, L’Hospitalet de Llobregat, Tecnologico de Monterrey, Escuela de Medicina y Ciencias de la Salud, Asepeyo Hospital, Ramón y Cajal University Hospital</t>
  </si>
  <si>
    <t>In this review, an update in the clinical and radiographic assessment of recurrent posterior instability, its surgical indications, and an algorithm for its management and treatment are presented, while also describing an arthroscopic bone block technique with anatomic, metal- free fixation, and associated capsulolabral reconstruction for those cases in which it is indicated</t>
  </si>
  <si>
    <t>Current understanding of tandem spinal stenosis: epidemiology, diagnosis, and surgical strategy</t>
  </si>
  <si>
    <t>Qiushi Bai, Yuanyi Wang,  Jiliang Zhai, Jigong Wu, Yan Zhang, and Yu Zhao</t>
  </si>
  <si>
    <t>https://doi.org/10.1530/EOR-22-0016</t>
  </si>
  <si>
    <t>we review the current understanding of TSS including the subtypes with ThSS, aimed to clarify the epidemiology and diagnosis of TSS and to discuss surgical strategies for the different subtypes of TSS.</t>
  </si>
  <si>
    <t>eking Union Medical College Hospital, Chinese Academy of Medical Sciences &amp; Peking Union Medical College, The First Hospital of Jilin University, Chinese People’s Liberation Army Strategic Support Force Characteristic Medical Center, Department of Radiology, Peking Union Medical College Hospital, Chinese Academy of Medical Sciences &amp; Peking Union Medical College</t>
  </si>
  <si>
    <t>Incisional negative pressure wound therapy to reduce surgical-site infections in major limb amputations: a meta-analysis</t>
  </si>
  <si>
    <t>A Frodl, N Geisteuer, A Fuchs, T Nymark, and H Schmal</t>
  </si>
  <si>
    <t>Freiburg University Hospital, Freiburg, sklepios Hospital Harburg, Hamburg, University Hospital Odense</t>
  </si>
  <si>
    <t>We carried out a meta-analysis to validate our hypothesis that iNPWT is an effective tool for lowering the risk of wound infections in lower extremity amputation.</t>
  </si>
  <si>
    <t>Ortopedia general</t>
  </si>
  <si>
    <t>https://doi.org/10.1530/EOR-22-0049</t>
  </si>
  <si>
    <t>Medial unicompartmental knee replacement is a viable treatment option after failed high tibial osteotomy: a systematic review</t>
  </si>
  <si>
    <t>Claudio Legnani, Andrea Parente, Franco Parente, and Alberto Ventura</t>
  </si>
  <si>
    <t>https://doi.org/10.1530/EOR-21-0133</t>
  </si>
  <si>
    <t>Italia</t>
  </si>
  <si>
    <t>IRCCS Istituto Ortopedico Galeazzi</t>
  </si>
  <si>
    <t>The aim of the current study is to report, through a systematic review of the literature, on UKR following failed HTO, highlighting indications, results and possible complications of this therapeutic approach.</t>
  </si>
  <si>
    <t>Treatment algorithm in Vancouver B2 periprosthetic hip fractures: osteosynthesis vs revision arthroplasty</t>
  </si>
  <si>
    <t>David González-Martín, José Luis Pais-Brito, Sergio González-Casamayor,  Ayron Guerra-Ferraz, Jorge Ojeda-Jiménez, and Mario Herrera-Pérez</t>
  </si>
  <si>
    <t xml:space="preserve"> Hospital Universitario de Canarias. Universidad de la Laguna</t>
  </si>
  <si>
    <t>https://doi.org/10.1530/EOR-21-0129</t>
  </si>
  <si>
    <t>The main objectives of this work are to provide an updated narrative review on this topic and attempt to design a decision-making algorithm for VB2 PPHF.</t>
  </si>
  <si>
    <t>Treatment of centered developmental dysplasia of the hip under the age of 1 year: an evidence-based clinical practice guideline - Part 1</t>
  </si>
  <si>
    <t>Christiaan J A van Bergen, Pieter Bas de Witte, Floor Willeboordse, Babette L de Geest, Magritha (Margret) M H P Foreman-van Drongelen,  Bart J Burger, Yvon M den Hartog, Joost H van Linge, Renske M Pereboom, Simon G F Robben, M Adhiambo Witlox, Melinda M E H Witbreuk</t>
  </si>
  <si>
    <t>https://doi.org/10.1530/EOR-21-0125</t>
  </si>
  <si>
    <t>Paises bajos</t>
  </si>
  <si>
    <t xml:space="preserve"> Amphia, LUMC, Knowledge Institute of Medical Specialists, Diagnostiek voor U, North West Hospital Group, Medisch Spectrum Twente, Reinier Haga Orthopedic Center, Vereniging Afwijkende Heupontwikkeling, Maastricht University Medical Center, CAPHRI Care and Public Health Research Institute, OLVG, AUMC,</t>
  </si>
  <si>
    <t>Treatment of decentered developmental dysplasia of the hip under the age of 1 year: an evidence-based clinical practice guideline - Part 2</t>
  </si>
  <si>
    <t>Pediatría, cadera</t>
  </si>
  <si>
    <t>https://doi.org/10.1530/EOR-21-0126</t>
  </si>
  <si>
    <t>The aim was to provide recommendations for the best possible and uniform treatment of DDH. Part 1 of this guideline, as described in the current article, focuses on treatment of centered DDH. Part 2, as described in a separate article, focuses on decentered and dislocated hips.</t>
  </si>
  <si>
    <t>For this Part 2 of the guideline, we investigated key issues in the treatment of patients diagnosed with DDH (Graf D/III/IV) under the age of 1 year, with regard to the type of abduction device, traction and/or adductor tenotomy, surgical approach for open reduction, spica cast treatment, and follow-up after reduction.</t>
  </si>
  <si>
    <t>Ghrelin level as a biomarker for knee osteoarthritis severity and appearance in HIV + patients</t>
  </si>
  <si>
    <t>Jorge I. Arce-Rosas a, Luz A. González-Hernández, Rodolfo I. Cabrera-Silva, Monserrat Alvarez-Zavala,  Karina Sánchez-Reyes,  Gustavo A. Tafoya Arreguín, Jose de Jesús Martinez Ruíz, Rodrigo Cerda de la Torre, Moisés Ramos-Solano, Jaime F. Andrade-Villanueva</t>
  </si>
  <si>
    <t>Hospital Civil de Guadalajara ‘Fray Antonio Alcalde’, Universidad de Guadalajara, Instituto de Investigación en Inmunodeficiencias y VIH (InIVIH), Centro Universitario de Ciencias de la Salud</t>
  </si>
  <si>
    <t>https://doi.org/10.1016/j.knee.2022.08.005</t>
  </si>
  <si>
    <t>Knee Osteoarthritis (KOA) is a multifactorial disease with several mechanisms to promote articular cartilage damage. New molecules, such as ghrelin, have been recently reported to participate in the pathogenesis and progression of KOA. In HIV + patients, arthralgias are the most frequent musculoskeletal manifestations, mainly affecting joints such as the knee. Also, it has been reported that HIV + patients have a reduction of ghrelin even with treatment compared to HIV- patients. However, there is no report in the litera- ture evaluating ghrelin and KOA in the HIV + population. We aimed to evaluate whether serum ghrelin levels can function as a biomarker for OA in HIV + patients.</t>
  </si>
  <si>
    <t>Basic Science of Autologous Orthobiologics Part 1. Platelet-Rich Plasma</t>
  </si>
  <si>
    <t>Peter A. Everts, Payman Sadeghi, David Smith</t>
  </si>
  <si>
    <t>Medicina regenerativa</t>
  </si>
  <si>
    <t>https://doi.org/10.1016/j.pmr.2022.08.003</t>
  </si>
  <si>
    <t>Estados Unidos, Reino Unido</t>
  </si>
  <si>
    <t>Fellow Royal Society of Medicine London, National Headache Institute and National Stem Cell Clinic, Kingston Interventional Pain Medicine</t>
  </si>
  <si>
    <t>Estados Unidos, Reino Unido, Canadá</t>
  </si>
  <si>
    <t>Estados Unidos, Reino Unido, Dinamarca, Canadá y Noruega</t>
  </si>
  <si>
    <t>PRP preparations have the potential to regulate immunomodulation, lessen pain, repair traumatized and degenerative tissue structures, and improve function.</t>
  </si>
  <si>
    <t>Basic Science of Autologous Orthobiologics
Part 2. Mesenchymal Stem Cells</t>
  </si>
  <si>
    <t>Peter A. Everts, Alberto Panero</t>
  </si>
  <si>
    <t>Fellow Royal Society of Medicine London, BIOS Orthopedic Institute</t>
  </si>
  <si>
    <t>https://doi.org/10.1016/j.pmr.2022.08.004</t>
  </si>
  <si>
    <t>Return to sport following navicular stress fracture: a systematic review and meta‐analysis of three hundred and fifteen fractures</t>
  </si>
  <si>
    <t>Ahmed Khalil Attia, Karim Mahmoud, Jason Bariteau, Sameh A. Labib, Christopher W. DiGiovanni, Pieter D’Hooghe</t>
  </si>
  <si>
    <t>This meta-analysis aims to provide updated evidence on the success rate, return to play (RTP) rate, time to RTP, and complications of operatively and conservatively managed navicular stress fractures (NSFs) as well as delays in diagnosis while avoiding limitations of previous similar studies.</t>
  </si>
  <si>
    <t>Mesenchymal stem cell-based preparations have the potential to regulate immunomodu- lation, lessen pain, repair traumatized and degenerative tissue structures, and improve function</t>
  </si>
  <si>
    <t>https://doi.org/10.1007/s00264-021-05147-6</t>
  </si>
  <si>
    <t>Estados Unidos y Qatar</t>
  </si>
  <si>
    <t>Penn State Milton S. Hershey Medical Center, Emory University Hospital, Harvard Medical School, Aspetar Orthopaedic and Sports Medicine Hospital</t>
  </si>
  <si>
    <t>Global research status of anterior cruciate ligament reconstruction: a bibliometric analysis</t>
  </si>
  <si>
    <t>Tianping Zhou, Yihong Xu, Aiai Zhang, Lan Zhou, Qing Zhang1, Zhou Ji and Weidong Xu</t>
  </si>
  <si>
    <t>Shanghai Changhai Hospital of Navy Medical University, Shanghai University of Sport</t>
  </si>
  <si>
    <t>https://doi.org/10.1530/EOR-21-0065</t>
  </si>
  <si>
    <t>The aim of this study is to comprehensively analyze the publications of anterior cruciate ligament reconstruction (ACLR) research and display the current research status in this field.</t>
  </si>
  <si>
    <t>Cementation in total hip arthroplasty: history, principles, and technique</t>
  </si>
  <si>
    <t>James R Satalich, Daniel J Lombardo, Simon Newman, Gregory J Golladay, and Nirav K Patel</t>
  </si>
  <si>
    <t>VCU Health Department of Orthopaedic Surgery, Nuffield Orthopaedic Center, University of Oxford</t>
  </si>
  <si>
    <t>https://doi.org/10.1530/EOR-22-0002</t>
  </si>
  <si>
    <t>The purpose of this article to review the history, properties, techniques, and outcomes of bone cement utilization in THA.</t>
  </si>
  <si>
    <t>Multidirectional instability of the shoulder: surgical techniques and clinical outcome</t>
  </si>
  <si>
    <t xml:space="preserve">Turquía </t>
  </si>
  <si>
    <t>Koray Şahin, Alper Şükrü Kendirci, Muhammed Oğuzhan Albayrak, Gökhan Sayer, and Ali Erşen</t>
  </si>
  <si>
    <t>Bezmialem Vakif University, Erciş Şehit Rıdvan Çevik State Hospital, Istanbul University Istanbul Faculty of Medicine, Muş State Hospital</t>
  </si>
  <si>
    <t>In recent years, advanced arthroscopic techniques have taken place in this field, and similar results compared to open surgery have been obtained with the less-invasive arthroscopic capsular plication procedure.</t>
  </si>
  <si>
    <t>https://doi.org/10.1530/EOR-22-0010</t>
  </si>
  <si>
    <t>Retrograde tibiotalocalcaneal nailing for the treatment of acute ankle fractures in the elderly: a systematic review and meta-analysis</t>
  </si>
  <si>
    <t>Victor Lu, Maria Tennyson, Andrew Zhou, Ravi Patel, Mary D Fortune, Azeem Thahir, and Matija Krkovic</t>
  </si>
  <si>
    <t xml:space="preserve">University of Cambridge, Addenbrooke’s Hospital, Shrewsbury and Telford Hospital NHS Trust, </t>
  </si>
  <si>
    <t>https://doi.org/10.1530/EOR-22-0017</t>
  </si>
  <si>
    <t>This meta-analysis provides the most detailed analysis of TTC nailing for fragility ankle fractures.</t>
  </si>
  <si>
    <t>Volar locking plate vs cast immobilization for distal radius fractures: a systematic review and meta-analysis</t>
  </si>
  <si>
    <t>Lorenzo Massimo Oldrini, Pietro Feltri, Jacopo Albanese, Stefano Lucchina, Giuseppe Filardo, and Christian Candrian</t>
  </si>
  <si>
    <t>EOC, Locarno's Regional Hospital, Faculty of Biomedical Sciences, Università della Svizzera Italiana</t>
  </si>
  <si>
    <t>The aim of this systematic review and meta-analysis was to evaluate whether volar locking plate (VLP) fixation leads to better clinical and radiological outcomes than those of closed reduction and cast immobilization for the treatment of distal radius fractures (DRFs).</t>
  </si>
  <si>
    <t>https://doi.org/10.1530/EOR-22-0022</t>
  </si>
  <si>
    <t>https://doi.org/10.1530/EOR-22-0036</t>
  </si>
  <si>
    <t>Perspective on the challenges relating to ALVAL diagnosis and implant management.</t>
  </si>
  <si>
    <t>Periarticular metal hypersensitivity complications of hip bearings containing cobalt–chromium</t>
  </si>
  <si>
    <t>University of St. Andrews, St. Andrews, ExplantLab, The Biosphere, Newcastle Helix, Newcastle-upon-Tyne</t>
  </si>
  <si>
    <t>Dongmei Wu, Rohan M Bhalekar, Jordan S Marsh, David J Langton, Alan J Stewart</t>
  </si>
  <si>
    <t>https://doi.org/10.1530/EOR-22-0037</t>
  </si>
  <si>
    <t>A systematic review and meta-analysis on the value of the external rotation stress test under fluoroscopy to detect syndesmotic injuries</t>
  </si>
  <si>
    <t>F T Spindler, V Herterich, B M Holzapfel, W Böcker, H Polzer, S F Baumbach</t>
  </si>
  <si>
    <t>usculoskeletal University Center Munich (MUM), University Hospital, LMU Munich</t>
  </si>
  <si>
    <t>The aim was to conduct a systematic literature review and meta-anaylsis to analyze, the diagnostic accuracy of the external rotation stress test (ERST) for syndesmotic injuries.</t>
  </si>
  <si>
    <t>Meta-analysis of the clinical efficacy and safety of oblique lateral interbody fusion and transforaminal interbody fusion in the treatment of degenerative lumbar spondylolisthesis</t>
  </si>
  <si>
    <t>Wen-xi Sun, Hao-nan Liu, Meng-tong Chen, Yong-peng Lin, Hong-shen Wang, and Bo-lai Chen</t>
  </si>
  <si>
    <t>Guangzhou University of Chinese Medicine,Guangdong Provincial Hospital of Chinese Medicine</t>
  </si>
  <si>
    <t>https://doi.org/10.1530/EOR-22-0042</t>
  </si>
  <si>
    <t>https://doi.org/10.1530/EOR-22-0043</t>
  </si>
  <si>
    <t>Iatrogenic transfer metatarsalgia after hallux valgus surgery: a comprehensive treatment algorithm</t>
  </si>
  <si>
    <t>Xue Ling Chong, Lisca Drittenbass, Victor Dubois-Ferriere and Mathieu Assal</t>
  </si>
  <si>
    <t>Centre Assal SA, Foot and Ankle Surgery Centre, La Colline</t>
  </si>
  <si>
    <t>The aim of this study was to comprehensively evaluate the efficacy of oblique lateral interbody fusion (OLIF) and transforaminal lumbar interbody fusion (TLIF) in the treatment of degenerative lumbar spondylolisthesis by meta-analysis.</t>
  </si>
  <si>
    <t>We have classified the causes of iatrogenic transfer metatarsalgia based on a multiplanar assessment of the alignment of the operated first ray. According to the type of malalignment, we present a comprehensive and complete algorithm for surgical treatment based on this biomechanical understanding.</t>
  </si>
  <si>
    <t>Clinical effectiveness and safety of aspirin and other anticoagulants for venous thromboembolism prophylaxis after major orthopedic surgery: a systematic review and meta-analysis of randomized clinical trials</t>
  </si>
  <si>
    <t>Indonesia</t>
  </si>
  <si>
    <t>Leonard Christianto Singjie, Reynaldo Halomoan,  Ifran Saleh, Endrotomo Sumargono, and Erica Kholinne</t>
  </si>
  <si>
    <t>St. Carolus Hospital,  Atma Jaya Catholic University of Indonesia, University of Indonesia, Universitas Trisakti</t>
  </si>
  <si>
    <t>Patients undergoing major orthopedic surgeries, such as total hip replacement (THR), total knee replacement (TKR), and trauma surgery, are at an elevated risk of venous thromboembolism (VTE), causing significant morbidity and mortality. Previous studies have investigated aspirin as a thromboprophylactic agent for arthroplasty, besides trauma surgery. Therefore, we sought to analyze the efficacy of aspirin compared to that of other anticoagulants for VTE prophylaxis in patients undergoing major orthopedic surgeries.</t>
  </si>
  <si>
    <t>https://doi.org/10.1530/EOR-22-0053</t>
  </si>
  <si>
    <t>E Carlos Rodríguez-Merchán, and Carlos Kalbakdij-Sánchez</t>
  </si>
  <si>
    <t>España y Dubai</t>
  </si>
  <si>
    <t>La Paz University Hospital, Hospital La Paz Institute for Health Research – IdiPAZ (La Paz University Hospital – Autonomous University of Madrid), Emirates Specialty Hospital, Dubai Healthcare City</t>
  </si>
  <si>
    <t>The purpose of this article is to perform a narrative review of the literature to understand the impact of PD on the results of primary TKA.</t>
  </si>
  <si>
    <t>https://doi.org/10.1530/EOR-22-0055</t>
  </si>
  <si>
    <t>The impact of Parkinson’s disease on results of primary total knee arthroplasty</t>
  </si>
  <si>
    <t>The prognosis of ankle fractures: a systematic review</t>
  </si>
  <si>
    <t>Bart A Swierstra and W Annefloor van Enst</t>
  </si>
  <si>
    <t>Medical Guidelines</t>
  </si>
  <si>
    <t>The aim of this study was to update the scientific evidence for ankle fracture prognosis by addressing radiographic osteoarthritis, time course and prognostic factors.</t>
  </si>
  <si>
    <t>https://doi.org/10.1530/EOR-22-0065</t>
  </si>
  <si>
    <t>Defining acute Essex-Lopresti injuries is problematic and variable: a systematic review</t>
  </si>
  <si>
    <t>B Kooistra, M van den Bekerom, S Priester-Vink and R Barco on behalf of the ESSKA Elbow and Forearm Committee</t>
  </si>
  <si>
    <t>Medische Kliniek Velsen, Onze Lieve Vrouwe Gasthuis,  La Paz University Hospital</t>
  </si>
  <si>
    <t>España y Paises Bajos</t>
  </si>
  <si>
    <t>https://doi.org/10.1530/EOR-22-0066</t>
  </si>
  <si>
    <t>Rehabilitation following operative treatment of acute Achilles tendon ruptures: a systematic review and meta-analysis</t>
  </si>
  <si>
    <t>Felix Kurt Massen, Seth Shoap, J Turner Vosseller, Weija Fan, John Usseglio, Wolfgang Boecker, Sebastian Felix Baumbach, and Hans Polzer</t>
  </si>
  <si>
    <t>Alemania y Estados Unidos</t>
  </si>
  <si>
    <t>Musculoskeletal University Center Munich (MUM), University Hospital, LMU Munich, Columbia University Medical Center, Columbia University Irving Medical Center</t>
  </si>
  <si>
    <t>https://doi.org/10.1530/EOR-22-0072</t>
  </si>
  <si>
    <t>The aim of this study was to systematically review clinical studies on the employed, definitions of longitudinal forearm instabilities referred to as Essex-Lopresti (EL) injuries, interosseous membrane (IOM) injuries or longitudinal radioulnar dissociation.</t>
  </si>
  <si>
    <t>The aim of this systematic review and meta-analysis was to compare re-rupture rates, complication rates, functional outcomes, as well as return to work (RTW)/sport (RTS) among different rehabilitation protocols following operative treatment of acute Achilles tendon ruptures.</t>
  </si>
  <si>
    <t>Estados Unidos, Paises Bajos y Reino Unido</t>
  </si>
  <si>
    <t>Andrew J Harrison, Michael R Redler, David M Taylor, Ansar Mahmood, John T Jones, Yukihiro Arai, and Yoshinobu Watanabe</t>
  </si>
  <si>
    <t>Bioventus International, niversity of Virginia, Frank H. Netter School of Medicine, Quinnipiac University, Queen Elizabeth Hospital, Statistician - Raleigh, NC, Teikyo University School of Medicine</t>
  </si>
  <si>
    <t xml:space="preserve"> This article sets out to establish if there are aspects of treatment with LIPUS that can lead to improved outcomes.</t>
  </si>
  <si>
    <t>Instructional review of key factors to achieve successful outcomes when using low-intensity pulsed ultrasound in fracture repair</t>
  </si>
  <si>
    <t>https://doi.org/10.1530/EOR-22-0086</t>
  </si>
  <si>
    <t>https://doi.org/10.1530/EOR-22-0095</t>
  </si>
  <si>
    <t>In this review, an update in the etiology, clinical and imaging assessment, and the surgical options of failed anterior instability after Latarjet procedure is presented, and an algorithm for its management is suggested.</t>
  </si>
  <si>
    <t>Recurrence of instability after Latarjet procedure: causes, results and treatment algorithm</t>
  </si>
  <si>
    <t>Hospital Universitario Fundación Jiménez Díaz, Hospital Universitario Fundación Jiménez Díaz, Universidad Autónoma</t>
  </si>
  <si>
    <t>Emilio Calvo, María Valencia, Antonio Maria Foruria and
Juan Aguilar Gonzalez</t>
  </si>
  <si>
    <t>Advances in the application of ultrasound for
fracture diagnosis and treatment</t>
  </si>
  <si>
    <t>Zhejiang Chinese Medical University, aizhou Integrated Chinese and Western Medicine Hospital, Hebei Medical University, Taizhou Hospital of Zhejiang Province affiliated to Wenzhou Medical University, Linhai First People’s Hospital</t>
  </si>
  <si>
    <t>M.-J. Du, Y.-H. Lin, W.-T. Chen, H. Zhao</t>
  </si>
  <si>
    <t>Ortopedia general e Imagenología</t>
  </si>
  <si>
    <t>This narrative review summarizes and discusses the applica- tion of ultrasound in the diagnosis and treat- ment of fractures.</t>
  </si>
  <si>
    <t>Wei Yang, Cheng Sun, Sheng Qin He, Ji Ying Chen, Yan Wang, and Qi Zhuo</t>
  </si>
  <si>
    <t>St Mary’s Hospital, Imperial College Healthcare NHS Trust, China-Japan Friendship Hospital, the PLA Hospital No. 952, Chinese PLA General Hospital, #28 Fuxing Rd</t>
  </si>
  <si>
    <t>China y Reino Unido</t>
  </si>
  <si>
    <t>Cadera y Rodilla, Osteoartritis</t>
  </si>
  <si>
    <t>The aim of our study was to compare the long-term efficacy and safety of potential DMOADs on hip and knee OA</t>
  </si>
  <si>
    <t>Review of Meniscus Anatomy and Biomechanics</t>
  </si>
  <si>
    <t>Enzo S. Mameri, &amp; Suhas P. Dasari, &amp; Luc M. Fortier, &amp; Fernando Gómez Verdejo, &amp; Safa Gursoy, &amp; Adam B. Yanke, &amp; Jorge Chahla</t>
  </si>
  <si>
    <t>Anatomic repair of meniscal pathology is critical for restoring native joint biomechanics and kinematics for patients who suffer from meniscal tears. The purpose of this review was to summarize the pertinent anatomy, biomechanics, and kinematics of the meniscus to guide surgeons during meniscal repair procedures.</t>
  </si>
  <si>
    <t>Rush University Medical Center, Escola Paulista de Medicina, Federal University of São Paulo, Instituto Brasil de Tecnologias da Saúde</t>
  </si>
  <si>
    <t>https://doi.org/10.1007/s12178-022-09768-1</t>
  </si>
  <si>
    <t>ACL Return to Sport Testing: It’s Time to Step up Our Game</t>
  </si>
  <si>
    <t>Casey Unverzagt, Evan Andreyo, Jeff Tompkins</t>
  </si>
  <si>
    <t>doi:10.26603/001c.25463</t>
  </si>
  <si>
    <t>Physical Therapy, Robbins College of Health and Human Sciences, Baylor University, Health Sciences, Rocky Mountain University of Health Professions, Wise Physical Therapy and Sports Medicine</t>
  </si>
  <si>
    <t>The purpose of this clinical commentary is challenge our failing status quo by disseminating a robust model for RTS testing that incorporates temporal and criterion-based factors, as well as intrinsic and extrinsic data.</t>
  </si>
  <si>
    <t>Deportes</t>
  </si>
  <si>
    <t>Artroplastia total de rodilla</t>
  </si>
  <si>
    <t>Ortega Andreu, M.; Barco Laakso, R., y Rodríguez Merchán, E. C.</t>
  </si>
  <si>
    <t>Hospital Universitario La Paz</t>
  </si>
  <si>
    <t>La realización de una técnica quirúrgica meticulosa y una selección adecuada de los pacientes probablemente tiene mayor importancia en los resultados que los factores implicados en el diseño.</t>
  </si>
  <si>
    <t>J. M. Curto Gamallo, L. R. RamosPascua y J. A. SantosSánchez</t>
  </si>
  <si>
    <t>Hospital Clínico Universitario</t>
  </si>
  <si>
    <t>Fracturas pertrocantéreas. Métodos
e indicaciones terapéuticas</t>
  </si>
  <si>
    <t>Describir las fracturas pertrocantéricas, sus métodos e indicaciones terapéuticas</t>
  </si>
  <si>
    <t>Lesiones ligamentosas agudas y crónicas de la articulación del tobillo</t>
  </si>
  <si>
    <t>A. J. Pérez-Caballer</t>
  </si>
  <si>
    <t>Universidad de Barcelona</t>
  </si>
  <si>
    <t>Describir las lesiones ligamentosas del tobillo</t>
  </si>
  <si>
    <t>Return to Play and Fracture Union After the Surgical Management of Jones Fractures in Athletes</t>
  </si>
  <si>
    <t>Qatar</t>
  </si>
  <si>
    <t xml:space="preserve">Hamad Medical Corporation </t>
  </si>
  <si>
    <t>10.1177/0363546521990020</t>
  </si>
  <si>
    <t>Deportes, pie</t>
  </si>
  <si>
    <t>To provide an updated summary of the return-to-play (RTP) rate and time to RTP after Jones fractures in athletes with regard to their management, whether operative or nonoperative, and to explore the union rate and time to union as well as the rate of complications such as refractures.</t>
  </si>
  <si>
    <t>Ahmed Khalil Attia, Tarek Taha, Geraldine Kong,
Abduljabbar Alhammoud, Karim Mahmoud, and Mark Myerson</t>
  </si>
  <si>
    <t>The Predicted Position of the Knee Near the Time of ACL Rupture Is Similar Between 2 Commonly Observed Patterns of Bone Bruising on MRI</t>
  </si>
  <si>
    <t>Duke University</t>
  </si>
  <si>
    <t>10.1177/03635465221131551</t>
  </si>
  <si>
    <t>Sophia Y. Kim-Wang, Charles E. Spritzer, Kwadwo Owusu-Akyaw , James A. Coppock, Adam P. Goode, Zoe ̈ A. Englander, Jocelyn R. Wittstein, and Louis E. DeFrate</t>
  </si>
  <si>
    <t>Tthe purpose of this study was to determine the position of the knee near the time of noncontact ACL injury in patients evaluated with the second most commonly observed bone bruise pattern</t>
  </si>
  <si>
    <t xml:space="preserve">Neyro Bilbao JL, Cano Sánchez A, Palacios Gil-Antuñano </t>
  </si>
  <si>
    <t>Regulación del metabolismo óseo a través del sistema RANK-RANKL-OPG</t>
  </si>
  <si>
    <t>Hospital Universitario de Cruces, Hospital Universitario Dr. Peset, Instituto Palacios de Investigación y Salud de la Mujer</t>
  </si>
  <si>
    <t>La osteoporosis es una enfermedad caracterizada por una disminución de la resistencia ósea que predis- pone a un mayor riesgo de fracturas. El descubrimiento de la osteoprotegerina (OPG) y del ligando del receptor activador del factor nuclear κβ (RANKL) como efector final en la patogénesis de la osteoporo- sis, ha supuesto un importante avance en el conocimiento del remodelado óseo. Cuando el RANKL se une a su receptor natural (RANK) se inicia la diferenciación y activación de los osteoclastos. La OPG actúa como receptor señuelo que se une al RANKL impidiendo su acción osteorresortiva.</t>
  </si>
  <si>
    <t>Quesada Gómez JM1, Sosa Henríquez M</t>
  </si>
  <si>
    <t>Nutrición y osteoporosis. Calcio y vitamina D</t>
  </si>
  <si>
    <t>Hospital Universitario Reina Sofía - Centro CEDOS y Unidad de I+D+i Sanyres - PRASA, Universidad de Las Palmas de Gran Canaria - Grupo de investigación en osteoporosis y metabolismo mineral - Servicio Canario de la Salud - Hospital Universitario Insular - Unidad Metabólica Ósea - Las Palmas de Gran Canaria</t>
  </si>
  <si>
    <t>Revisamos la evidencia que sus tenta la implicación de calcio y vitamina D en la salud del hueso y en el tratamiento de la osteoporosis.</t>
  </si>
  <si>
    <t>Influence of Pelvic Rotation on Lower Extremity Kinematics, Elbow Varus Torque, and Ball Velocity in Professional Baseball Pitchers</t>
  </si>
  <si>
    <t>Rush University Medical Center</t>
  </si>
  <si>
    <t>10.1177/23259671221130340</t>
  </si>
  <si>
    <t xml:space="preserve">The purpose of this investigation was to analyze lead knee and pelvic kinematics, throwing arm kinetics, and ball velocity in professional pitchers based on pelvis posi- tion (open vs closed) at foot contact. </t>
  </si>
  <si>
    <t>Brittany Dowling, Derrick M. Knapik, Micheal J. Luera, Grant E. Garrigues, Gregory P. Nicholson, and Nikhil N. Verma</t>
  </si>
  <si>
    <t>Narrar los nuevos avances en trauma y ortopedia en pediatría.</t>
  </si>
  <si>
    <t>A Systematic Review of Failed Anterior Cruciate Ligament Reconstruction With Autograft Compared With Allograft in Young Patients</t>
  </si>
  <si>
    <t>David Wasserstein, Ujash Sheth, Alison Cabrera, and Kurt P. Spindler</t>
  </si>
  <si>
    <t>0.1177/1941738115579030</t>
  </si>
  <si>
    <t>Sunnybrook Health Sciences Centre, University of Toronto, Vanderbilt University Medical Center</t>
  </si>
  <si>
    <t>Estados Unidos y Canadá</t>
  </si>
  <si>
    <t>To determine whether there is a different ACLR failure prevalence of autograft compared with allograft in young, active patients</t>
  </si>
  <si>
    <t>Management of Anterior Cruciate Ligament Injuries</t>
  </si>
  <si>
    <t>The American Academy of Orthopaedic Surgeons Board of Directors</t>
  </si>
  <si>
    <t>Describir el manejo de las lesiones del ligamento cruzado anterior.</t>
  </si>
  <si>
    <t>The American Academy of Orthopaedic Surgeons</t>
  </si>
  <si>
    <t>Adjuvant Medial Collateral Ligament Release at the Time of Knee Arthroscopy: A Controlled Percutaneous Technique</t>
  </si>
  <si>
    <t>Canadá</t>
  </si>
  <si>
    <t>https://doi.org/10.1016/j.eats.2022.04.004</t>
  </si>
  <si>
    <t>The purpose of this Technical Note is to describe our surgical technique and provide surgical pearls for a controlled percutaneous MCL release during knee arthroscopy.</t>
  </si>
  <si>
    <t>Tyler M. Hauer, Lawrence J. Wengle, and Daniel B. Whelan</t>
  </si>
  <si>
    <t>St. Michael’s Hospital</t>
  </si>
  <si>
    <t>A 2-Year Follow-up May Not be Enough to Accurately Evaluate Recurrences After Arthroscopic Bankart Repair</t>
  </si>
  <si>
    <t>To analyze the rate of recurrences after arthroscopic Bankart repair in the long term, emphasizing whether a minimum follow-up of 2 years is adequate to assess this outcome.</t>
  </si>
  <si>
    <t>Hospital Italiano de Buenos Aires</t>
  </si>
  <si>
    <t>10.1177/03635465221139290</t>
  </si>
  <si>
    <t>Luciano Andrés Rossi, Ignacio Pasqualini, Iván Huespe, Rodrigo Brandariz, Cecilia Fieiras, Ignacio Tanoira, and Maximiliano Ranalletta</t>
  </si>
  <si>
    <t>An All-Inside Repair Technique for Unstable Type-IV Lateral Meniscal Posterior Root Tear</t>
  </si>
  <si>
    <t>Xiang-yu Meng., Yi-chuan Zhu, Ding-yu Wang, Yun Dou, Zhen Zhang, and Dong Jiang</t>
  </si>
  <si>
    <t>https://doi.org/10.1016/j.eats.2022.03.016</t>
  </si>
  <si>
    <t xml:space="preserve">In this technique note, the author describes an efficient side-to-side repair technique using the FAST-FIX system, which is practical in repairing the type IV tears of the lateral meniscus. This technique includes certain sequence of the stitches and skills of controlling the root remnant, which makes it easy to penetrate the meniscus and to achieve anatomic repair.
   </t>
  </si>
  <si>
    <t>Peking University Third Hospital,</t>
  </si>
  <si>
    <t>Arthroscopic Posterior Capsulolabral Reconstruction With Gracilis Allograft</t>
  </si>
  <si>
    <t>Brett Sanders, and Colton Norton</t>
  </si>
  <si>
    <t>Center for Sports Medicine and Orthopedics</t>
  </si>
  <si>
    <t>https://doi.org/10.1016/j.eats.2022.03.010</t>
  </si>
  <si>
    <t>This article presents a technique for arthroscopically augmenting the posterior capsulolabral complex in the setting of soft tissue insufficiency, laxity, or poor prognostic factors for failure. Secondarily, this technique provides a lower risk revision option for reconstruction in failed posterior instability without glenoid bone defect.</t>
  </si>
  <si>
    <t>Arthroscopic Posterior Labral Repair and Capsular Closure via Single Working Portal for Posterior Shoulder Instability</t>
  </si>
  <si>
    <t>Maria E. Dey Hazra, Rony-Orijit Dey Hazra, Jared A. Hanson, B.A., Peter J. Millett</t>
  </si>
  <si>
    <t>The objective of this Technical Note is to describe a technique for posterior labral repair using all-suture anchors with the patient in the beach-chair position via 1 working portal with capsular closure.</t>
  </si>
  <si>
    <t>Steadman Philippon Research Institute, Vail</t>
  </si>
  <si>
    <t>https://doi.org/10.1016/j.eats.2022.04.007</t>
  </si>
  <si>
    <t>Arthroscopic Techniques to Stabilize Glenoid Bony Bankart Fragments</t>
  </si>
  <si>
    <t>Mississippi Sports Medicine and Orthopaedic Center</t>
  </si>
  <si>
    <t>Sean M. Davis, and Larry D. Field</t>
  </si>
  <si>
    <t>We describe 3 arthroscopic Bankart fixation techniques (labrum alone, transosseous, and double row) to address a range of presenting Bankart pathologies.</t>
  </si>
  <si>
    <t>https://doi.org/10.1016/j.eats.2022.04.005</t>
  </si>
  <si>
    <t>Effect of tourniquet application on cement penetration in primary total knee arthroplasty: a meta-analysis</t>
  </si>
  <si>
    <t>Shuxin Yao, Weijie Zhang, Jianbing Ma and Jianpeng Wang</t>
  </si>
  <si>
    <t>Honghui Hospital, Xi’An Jiaotong University</t>
  </si>
  <si>
    <t>Artroplastía</t>
  </si>
  <si>
    <t>Tourniquet application is expected to improve surgery exposure and cementation process in total knee arthroplasty (TKA) but its effectiveness remains controversial and needs to be further explored. The aim of this meta-analysis was to assess the effect of tourniquet in primary TKA. The hypothesis is that the tourniquet application affects the cement penetration in TKA.</t>
  </si>
  <si>
    <t>https://doi.org/10.1186/s42836-021-00083-7</t>
  </si>
  <si>
    <t>Finlandia</t>
  </si>
  <si>
    <t>Treatment after traumatic shoulder dislocation: a systematic review with a network meta-analysis</t>
  </si>
  <si>
    <t>Lauri Kavaja, Tuomas Lähdeoja, Antti Malmivaara, Mika Paavola</t>
  </si>
  <si>
    <t>University of Helsinki</t>
  </si>
  <si>
    <t>To review and compare treatments (1)
after primary traumatic shoulder dislocation aimed at minimising the risk of chronic shoulder instability and (2) for chronic post-traumatic shoulder instability.</t>
  </si>
  <si>
    <t>http://dx.doi.org/10.1136/ bjsports-2017-098539</t>
  </si>
  <si>
    <t>Chronic Quadriceps Tendon Ruptures: Primary Repair of Quadriceps Via Bioaugmentation and Patellar Tendon Lengthening</t>
  </si>
  <si>
    <t>Samantha L. Watson, Yasemin E. Kingham, and Ronak M. Patel</t>
  </si>
  <si>
    <t>https://doi.org/10.1016/j.eats.2022.03.002</t>
  </si>
  <si>
    <t>We present our surgical technique focusing on restoration of patellar height via patellar tendon lengthening, quadriceps tendon repair, and augmenta- tion with a REGENETEN (Smith &amp; Nephew, Andover, MA) bioinductive implant.</t>
  </si>
  <si>
    <t>llinois Center for Orthopaedic Research and Education (iCORE) and Hinsdale Orthopaedics</t>
  </si>
  <si>
    <t>Clinical Trials in Spinal Tumors: A Two-Decade Review</t>
  </si>
  <si>
    <t>Emily K. Chapman, Aly A. Valliani, William H. Shuman, Michael L. Martini, Sean N. Neifert, Jeffrey T. Gilligan, Frank J. Yuk, Alexander J. Schupper, Jonathan S. Gal, John M. Caridi</t>
  </si>
  <si>
    <t>Icahn School of Medicine at Mount Sinai,</t>
  </si>
  <si>
    <t>https://doi.org/10.1016/j.wneu.2021.11.101</t>
  </si>
  <si>
    <t>Columna y Oncología</t>
  </si>
  <si>
    <t>Clinical trials are essential for assessing the advancements in spine tumor therapeutics. The purpose of the present study was to characterize the trends in clinical trials for primary and metastatic tumor treatment during the past 2 decades.</t>
  </si>
  <si>
    <t>A. Colles</t>
  </si>
  <si>
    <t xml:space="preserve">On the fracture of the carpal extremity of the radius </t>
  </si>
  <si>
    <t>Royal College of Surgeons in Irland</t>
  </si>
  <si>
    <t>Irlanda</t>
  </si>
  <si>
    <t>Abraham Colles (1773-1843), Physician, Surgeon and Anatomist</t>
  </si>
  <si>
    <t>Rafael Romero-Reverón</t>
  </si>
  <si>
    <t>10.29011/2575-8241.001136</t>
  </si>
  <si>
    <t>braham Colles (1773-1843), was an outstanding Irish physician, surgeon and anatomist. He made significant contribu- tions to the study of human anatomy, surgery, orthopedic surgery and urology and also published three books and over a dozen surgical papers. He made anatomical discoveries, many of which were named after him, among which were the Colles’s inguinal reflex ligament, Colles’ space and the Colles’ fascia in the perineal region. Among his best known contributions is his description of the distal fracture of the radius, subsequently named the Colles’s fracture.</t>
  </si>
  <si>
    <t>Describir la fractura tipo Colles.</t>
  </si>
  <si>
    <t>Historia</t>
  </si>
  <si>
    <t>Venezuela</t>
  </si>
  <si>
    <t>Central University of Venezuela, La Trinidad Medical Center</t>
  </si>
  <si>
    <t>Combined Anterior Cruciate Ligament and Anterolateral Ligament Reconstruction in Pediatric Patients: Surgical Technique</t>
  </si>
  <si>
    <t>Vincent Morin, Laurent Buisson, Alban Pinaroli, Gilles Estour, Maureen Cohen Bacry, and Clément Horteur</t>
  </si>
  <si>
    <t>We describe the surgical steps for combined ACL and ALL reconstruction adapted for young patients with active growth plates.</t>
  </si>
  <si>
    <t>https://doi.org/10.1016/j.eats.2022.03.023</t>
  </si>
  <si>
    <t>Hôpital Privé Médipole de Savoie</t>
  </si>
  <si>
    <t>Rodilla y pediatría</t>
  </si>
  <si>
    <t>Combined Revision Anterior Cruciate Ligament and Anterolateral Ligament Reconstruction</t>
  </si>
  <si>
    <t>Graeme P. Hopper, Corentin Philippe, Abdo El Helou, Lampros Gousopoulos, Thomas Fradin, Thais Dutra Vieira, Adnan Saithna, and Bertrand Sonnery-Cottet</t>
  </si>
  <si>
    <t>This Technical Note describes combined revision ACL and anterolateral ligament recon- struction using outside-in drilling, which avoids the need for 2-stage revision ACL reconstruction because it allows unconstrained anatomic placement.</t>
  </si>
  <si>
    <t>https://doi.org/10.1016/j.eats.2022.03.007</t>
  </si>
  <si>
    <t>Centre Orthopédique Santy, FIFA Medical Centre of Excellence, Groupe Ramsay-Générale de Santé, Hopital Privé Jean Mermoz</t>
  </si>
  <si>
    <t>Current concepts in hip–spine relationships: making them practical for total hip arthroplasty</t>
  </si>
  <si>
    <t>Luigi Zagra, Francesco Benazzo, Dante Dallari, Francesco Falez, Giuseppe Solarino, Rocco D’Apolito, and Claudio Carlo Castelli</t>
  </si>
  <si>
    <t>https://doi.org/10.1530/EOR-21-0082</t>
  </si>
  <si>
    <t>RCCS Istituto Ortopedico Galeazzi, Chirurgia Protesica ad Indirizzo Robotico, Fondazione Poliambulanza, Reconstructive Orthopaedic Surgery and Innovative Techniques – Musculoskeletal Tissue Bank, IRCCS Istituto Ortopedico Rizzoli, Department of Orthopaedics and Traumatology, School of Medicine, University of Bari Aldo Moro, AOU Consorziale ‘Policlinico’, FROM, Research Foundation Papa Giovanni XXIII Hospital</t>
  </si>
  <si>
    <t>Definir conceptos de cadera para hacerlos prácticos para la artroplastía total de cadera.</t>
  </si>
  <si>
    <t>Current progress and future trends in imaging of musculoskeletal bone tumours</t>
  </si>
  <si>
    <t>R. Rajakulasingam, R. Botchu</t>
  </si>
  <si>
    <t>Royal National Orthopaedic Hospital, Royal Orthopaedic Hospital,</t>
  </si>
  <si>
    <t>This review aims to highlight the current state of play of most imaging techniques used for radiological diagnosis of bone tu- mours, with a focus on newer and emerging technologies and sequences.</t>
  </si>
  <si>
    <t>https://doi.org/10.1016/j.jcot.2021.101622</t>
  </si>
  <si>
    <t xml:space="preserve">The Development od Disease-Modifying Therapies for Osteoarthritis (DMOADs): The Evidence to Date </t>
  </si>
  <si>
    <t>Win Min Oo, Christopher Little,  Vicky Duong, David J Hunter</t>
  </si>
  <si>
    <t>Australia</t>
  </si>
  <si>
    <t>Royal North Shore Hospital, and Institute of Bone and Joint Research, Kolling Institute, Faculty of Medicine and Health, The University of Sydney, Mandalay General Hospital, University of Medicine, Mandalay, Raymond Purves Bone and Joint Research Laboratories, Institute of Bone and Joint Research, Kolling Institute, Faculty of Medicine and Health, The University of Sydney,</t>
  </si>
  <si>
    <t>https://doi.org/10.2147/DDDT.S295224</t>
  </si>
  <si>
    <t>In this review, we discuss the reasons necessitating the development of DMOADs for OA management, the classifications of clinical phenotypes or molecular/mechanistic endotypes from the viewpoint of targeted drug discovery, and then summarize the efficacy and safety profile of a range of targeted drugs in Phase 2 and 3 clinical trials directed to cartilage-driven, bone-driven, and inflammation-driven endotypes. Finally, we briefly put forward the reasons for failures in OA clinical trials and possible steps to overcome these barriers.</t>
  </si>
  <si>
    <t>Fracture neck of the talus with isolated talonavicular dislocation
A case report</t>
  </si>
  <si>
    <t>Amr Selim, MD Orthopaedics, Ali Zain Naqvi, Henry Magill, Jay Smith</t>
  </si>
  <si>
    <t>We present a female patient with a fractured neck of the talus associated with talonavicular dislocation, but intact tibiotalar and subtalar joints; an injury pattern not fulfilling the criteria described in the Hawkins classification.</t>
  </si>
  <si>
    <t>Egipto y Reino Unido</t>
  </si>
  <si>
    <t>Cairo University Hospitals, Hillingdon Hospital</t>
  </si>
  <si>
    <t>http://dx.doi.org/10.1097/MD.0000000000028073</t>
  </si>
  <si>
    <t>Proximal Row Carpectomy</t>
  </si>
  <si>
    <t>David P. Green, Aimee C. Perreira, Lisa K. Longhofer</t>
  </si>
  <si>
    <t>Describir las indicaciones, contraimdicaciones, técnica quirúrgica y manejo postoperatorio de la carpectomía proximal.</t>
  </si>
  <si>
    <t>American Society for Surgery of the Hand</t>
  </si>
  <si>
    <t>http://dx.doi.org/10.1016/j.jhsa.2015.04.033</t>
  </si>
  <si>
    <t>Physical Activity and Liver Diseases</t>
  </si>
  <si>
    <t>Annalisa Berzigotti, Uttara Saran, and Jean-Franc ̧ois Dufour</t>
  </si>
  <si>
    <t>Describir la relación entre la actividad física y las enfermedades hepáticas</t>
  </si>
  <si>
    <t>10.1002/hep.28132</t>
  </si>
  <si>
    <t>American Association for the Study of Liver Diseases.</t>
  </si>
  <si>
    <t>Hip Pain in Children</t>
  </si>
  <si>
    <t>Ayla Yagdiran, Kourosh Zarghooni, Jörg Oliver Semler, Peer Eysel</t>
  </si>
  <si>
    <t>10.3238/arztebl.2020.0072</t>
  </si>
  <si>
    <t>University Hospital Cologne</t>
  </si>
  <si>
    <t>overview of the basic diagnostic procedure for hip pain in children; understanding of the conditions that cause hip pain in children, and of their pathophysiology; practical algorithm for reliable diagnosis and treatment, taking account of the possible differen- tial diagnoses for hip pain in children.</t>
  </si>
  <si>
    <t>Historia de la Ortopedia</t>
  </si>
  <si>
    <t>José L. Bado</t>
  </si>
  <si>
    <t>Uruguay</t>
  </si>
  <si>
    <t>Narrar un panorama general sobre la historia de la ortopedia.</t>
  </si>
  <si>
    <t>Effect of Aspirin vs Enoxaparin on Symptomatic Venous Thromboembolism in Patients Undergoing Hip or Knee Arthroplasty
The CRISTAL Randomized Trial</t>
  </si>
  <si>
    <t>Determine whether aspirin was noninferior to enoxaparin in preventing symptomatic VTE after THA or TKA.</t>
  </si>
  <si>
    <t>0.1001/jama.2022.13416</t>
  </si>
  <si>
    <t>Facultad de Medicina, Universidad de la República</t>
  </si>
  <si>
    <t>Verinder S. Sidhu</t>
  </si>
  <si>
    <t>Estados Unidos y Australia</t>
  </si>
  <si>
    <t>American Medical Association, Ingham Institute for Applied Medical Research</t>
  </si>
  <si>
    <t>Radial Tunnel Syndrome: An Etiology of
Chronic Lateral Elbow Pain</t>
  </si>
  <si>
    <t>The purpose of this article is to review the literature regarding the symptomatology, pathophysiology, and treatment of the radial tunnel syndrome (RTS) so clinitians can distinguish between RTSand tennis elbow when evaluating and treating lateral elbow pain.</t>
  </si>
  <si>
    <t>Fred R.Lutz</t>
  </si>
  <si>
    <t>North Hills Sports Medicine</t>
  </si>
  <si>
    <t>Codo y muñeca, deportes</t>
  </si>
  <si>
    <t>Physical Therapy Management of Older Adults With Hip Fracture</t>
  </si>
  <si>
    <t>Christine m. Mcdonough, marcie harris-hayes, morten tange kristensen, jan arnholtz overgaard, thomas b. Herring, anne m. Kenny, kathleen kline mangione</t>
  </si>
  <si>
    <t>10.2519/jospt.2021.0301</t>
  </si>
  <si>
    <t>cademy of Orthopaedic Physical Therapy, American Physical Therapy Association (APTA), Inc, and the Journal of Orthopaedic &amp; Sports Physical Therapy</t>
  </si>
  <si>
    <t>Clinical Practice Guidelines Linked to the International Classification of Functioning, Disability and Health From the Academy of Orthopaedic Physical Therapy and the Academy of Geriatric Physical Therapy of the American Physical Therapy Association</t>
  </si>
  <si>
    <t>Fisioterapia</t>
  </si>
  <si>
    <t>Hospital Universitari i Politècnic La Fe y Clínica del Remei. Universidad de Barcelona</t>
  </si>
  <si>
    <t>Anatomía del Tobillo y de la Articulación Subastragalina</t>
  </si>
  <si>
    <t>E. Navarrete Faubel, M. Sánchez González, X. Martín Oliva, V. Vicent Carsí</t>
  </si>
  <si>
    <t>https://doi.org/10.24129/j.mact.1401.fs2205001</t>
  </si>
  <si>
    <t>Biomecánica del Tobillo y de la Subastragalina</t>
  </si>
  <si>
    <t>A. Viladot Voegeli</t>
  </si>
  <si>
    <t>Clínica Tres Torres</t>
  </si>
  <si>
    <t>https://doi.org/10.24129/j.mact.1401.fs2205002</t>
  </si>
  <si>
    <t>C. Ramírez Fuentes, P. Nogués Meléndez, M. Atarés Huerta, M. Simonet Redondo</t>
  </si>
  <si>
    <t>Hospital Universitari i Politècnic La Fe</t>
  </si>
  <si>
    <t>https://doi.org/10.24129/j.mact.1401.fs2205003</t>
  </si>
  <si>
    <t>Diagnóstico por Imagen de la Artrodesis Tibiotalar y Tibiocalcánea</t>
  </si>
  <si>
    <t>Describir el diagnóstico por imagen de la artrodesis tibiotalar y tibiocalcánea.</t>
  </si>
  <si>
    <t>Artrodesis Tibiotalar Abierta. Indicaciones y Técnica Quirúrgica</t>
  </si>
  <si>
    <t>Hospital Fremap, Hospital Fremap.</t>
  </si>
  <si>
    <t>https://doi.org/10.24129/j.mact.1401.fs2205004</t>
  </si>
  <si>
    <t>Artrodesis Tibiocalcánea: Indicaciones y Técnica Quirúrgica</t>
  </si>
  <si>
    <t>Describir las indicaciones, contraimdicaciones y técnica quirúrgica de la artrodesis tibiocalcánea.</t>
  </si>
  <si>
    <t>Describir las indicaciones, contraimdicaciones y técnica quirúrgica de la artrodesis tibiotalar abierta.</t>
  </si>
  <si>
    <t>Describir la biomecánica del tobillo y de la articulación subastragalina.</t>
  </si>
  <si>
    <t>Describir la anatomía del tobillo y de la articulación subastragalina.</t>
  </si>
  <si>
    <t>F. J. Chaqués Asensi, M. Podetti Meardi1, A. Jiménez Martín</t>
  </si>
  <si>
    <t>C. Verdú, E. Martínez, A. Agulló, J. Salinas</t>
  </si>
  <si>
    <t>Clínica HLA Vistahermosa, Hospital Universitario San Juan, Hospital Universitario Vega Baja</t>
  </si>
  <si>
    <t>https://doi.org/10.24129/j.mact.1401.fs2205005</t>
  </si>
  <si>
    <t>V. Vicent Carsí, M. Sánchez González, E. Navarrete Faubel</t>
  </si>
  <si>
    <t>https://doi.org/10.24129/j.mact.1401.fs2205006</t>
  </si>
  <si>
    <t>Describir el papel de la artrocopía en la artrodesis tibiotalar y tibiotalocalcánea</t>
  </si>
  <si>
    <t>Papel de la Artrocopía en la Artrodesis Tibiotalar y Tibiotalocalcánea</t>
  </si>
  <si>
    <t>¿Por qué una Artrodesis Tibiocalcánea y no una Tibiotalar Aislada?</t>
  </si>
  <si>
    <t>Señalar por qué es mejor realizar una artrodesis tibiocalcánea y no una tibiotalar aislada.</t>
  </si>
  <si>
    <t>M. Monteagudo de la Rosa, P. Martínez de Albornoz Torrente, M. Cuervas-Mons Cantón, P. Aragoneses López</t>
  </si>
  <si>
    <t>Hospital Universitario Quirónsalud Madrid, Universidad Europea de Madrid, Hospital FREMAP Majadahonda, Hospital General Universitario Gregorio Marañón</t>
  </si>
  <si>
    <t>https://doi.org/10.24129/j.mact.1401.fs2205007</t>
  </si>
  <si>
    <t>L. López-Capdevila, E. Mantas Moreno, A. Santamaría Fumas</t>
  </si>
  <si>
    <t>Consorci Sanitari Integral. Complex Hospitalari Moisès Broggi, Hospital Universitario de Guadalajara</t>
  </si>
  <si>
    <t>¿Por qué no Artrodesar la Articulación Subastragalina en la Artrodesis de Tobillo?</t>
  </si>
  <si>
    <t>Señalar por qué no se debe artrodesar la articulación subastragalina en la artrodesis de tobillo.</t>
  </si>
  <si>
    <t>https://doi.org/10.24129/j.mact.1401.fs2205008</t>
  </si>
  <si>
    <t>A review of technology, materials and R&amp;D challenges of upper limb prosthesis for improved user suitability</t>
  </si>
  <si>
    <t>Robbie Brack, Emeka H. Amalu</t>
  </si>
  <si>
    <t>Teesside University</t>
  </si>
  <si>
    <t>Review UL prosthetic technology (PT), the materials used in the manufacturing of ULP, challenges in research and development of ULP, and to advise on the suitability of different devices to the needs of amputees.</t>
  </si>
  <si>
    <t>https://doi.org/10.1016/j.jor.2020.12.009</t>
  </si>
  <si>
    <t>A systematic review and meta-analysis of fall
incidence and risk factors in elderly patients after total joint arthroplasty</t>
  </si>
  <si>
    <t>http://dx.doi.org/10.1097/MD.0000000000023664</t>
  </si>
  <si>
    <t>Cangzhou Hospital of Integrated Traditional Chinese and Western Medicine</t>
  </si>
  <si>
    <t>The present study aimed to quantitatively and comprehensively conclude the risk factors of falls after TJA in elderly patients.</t>
  </si>
  <si>
    <t>Yang Liu, Yanjiang Yang, Hao Liu, Wenyuan Wu,  Xintao Wu, Tao Wang</t>
  </si>
  <si>
    <t>Aspirin or Low-Molecular-Weight Heparin for Thromboprophylaxis after a Fracture</t>
  </si>
  <si>
    <t>Major Extremity Trauma Research Consortium (METRC), Robert V. O’Toole, Deborah M. Stein, Nathan N. O’Hara, Katherine P. Frey, Tara J. Taylor, Daniel O. Scharf­ stein, Anthony R. Carlini, Kuladeep Sudini, Yasmin Degani, Gerard P. Slobogean, Elliott R. Haut, Wil­ liam Obremskey, Reza Firoozabadi, Michael J. Bosse,  Samuel Z. Goldhaber, Debra Marvel, and Renan C. Castillo</t>
  </si>
  <si>
    <t>University of Maryland School of Medicine</t>
  </si>
  <si>
    <t>10.1056/NEJMoa2205973</t>
  </si>
  <si>
    <t>Clinical guidelines recommend low-molecular-weight heparin for thromboprophy- laxis in patients with fractures, but trials of its effectiveness as compared with aspirin are lacking.</t>
  </si>
  <si>
    <t>Whole-genome sequencing identifies EN1 as a determinant of bone density and fracture</t>
  </si>
  <si>
    <t>10.1038/nature14878.</t>
  </si>
  <si>
    <t>Jewish General Hospital</t>
  </si>
  <si>
    <t>Brent Richards</t>
  </si>
  <si>
    <t xml:space="preserve">We meta-analyzed association results from all discovery cohorts (ntotal = 32,965, Supplementary Table 1) for BMD measured at the forearm, femoral neck and lumbar spine, the sites where osteoporotic fractures are most prevalent. </t>
  </si>
  <si>
    <t>Pediatric Malignant Bone Tumors: A Review and Update on Current Challenges,
and Emerging Drug Targets</t>
  </si>
  <si>
    <t>Twana M. Jackson, Mark Bittman, and Linda Granowetter</t>
  </si>
  <si>
    <t>http://dx.doi.org/10.1016/j.cppeds.2016.04.002</t>
  </si>
  <si>
    <t>Langone Medical Center</t>
  </si>
  <si>
    <t>This review and update of pediatric malignant bone tumors will provide a general overview of the clinical presentation, diagnostic requirements, treatment options, and prog- noses of osteosarcoma and the Ewing sarcoma family of tumors, discuss bone tumor genomics, current challenges, and emerging drug targets.</t>
  </si>
  <si>
    <t>Pediatric orthopedic mythbusters: the truth about flexible flatfeet, tibial and femoral torsion, W-sitting, and idiopathic toe-walking</t>
  </si>
  <si>
    <t>Evan L. Honiga, Heather S. Haeberleb, Clare M. Kehoeb and Emily R. Dodwellb</t>
  </si>
  <si>
    <t>10.1097/MOP.0000000000000977</t>
  </si>
  <si>
    <t>Weill Cornell Medical College and The Hospital for Special Surgery</t>
  </si>
  <si>
    <t>We present a critical evaluation of the evidence (or lack thereof) behind these myths, and practical recommendations on how to approach the evaluation, treatment, and counsel- ling of these patients.</t>
  </si>
  <si>
    <t>Pelvic discontinuity: a challenge to overcome</t>
  </si>
  <si>
    <t>George C. Babis and Vasileios S. Nikolaou</t>
  </si>
  <si>
    <t>10.1302/2058-5241.6.210022</t>
  </si>
  <si>
    <t>Dislocation continues to be the leading cause of failure in all situations, followed by infection. Ultimately, surgeons today have a big enough armamentarium to select the best treatment approach. Case individualization, personal experience and improvisation are the best assets to drive treatment decisions and strategies.</t>
  </si>
  <si>
    <t>Percutaneous management of bone metastases: State of the art</t>
  </si>
  <si>
    <t>S. Chen-Xu, J. Martel-Villagrán, Á. Bueno-Horcajadas</t>
  </si>
  <si>
    <t>School of Medicine, National and Kapodistrian University of Athens, Konstantopouleio Hospital</t>
  </si>
  <si>
    <t>Hospital Universitario Rey Juan Carlos, Móstoles, Hospital Universitario Fundación Alcorcón</t>
  </si>
  <si>
    <t>Oncología e Imagenología</t>
  </si>
  <si>
    <t>In this article we will review the different techniques along with their indications and the experience at our cen- tre, illustrated by a series of cases.</t>
  </si>
  <si>
    <t>https://doi.org/10.1051/sicotj/2021021</t>
  </si>
  <si>
    <t>Personalized alignment in total knee arthroplasty: current concepts</t>
  </si>
  <si>
    <t>Sébastien Lustig, Elliot Sappey-Marinier, Camdon Fary, Elvire Servien, Sébastien Parratte, and Cécile Batailler</t>
  </si>
  <si>
    <t>Francia, Australia y Emiratos Árabes</t>
  </si>
  <si>
    <t>FIFA Medical Center of Excellence, Croix-Rousse Hospital, Lyon University Hospital, Univ Lyon, Claude Bernard Lyon 1 University, Western Health, The University of Melbourne and Western Health, International Knee and Joint Centre, Aix-Marseille University</t>
  </si>
  <si>
    <t>The aim of personalizing alignment is to restore native knee kinematics and improve functional outcomes after TKA. A long-term follow-up remains crucial to assess both outcomes and implant survivorship of these current concepts.</t>
  </si>
  <si>
    <t>Subcortical Backup Tibial Fixation in Anterior Cruciate Ligament Reconstruction Has Similar Maximal Strength to Current Techniques</t>
  </si>
  <si>
    <t>Donald F. Colantonio, Rachel K. Kicklighter, Anthony H. Le, M.S., Margaret A. Nowicki, Matthew A. Posner, Liang F. Zhou, and Shawn M. Gee</t>
  </si>
  <si>
    <t>To evaluate the biomechanical profile of subcortical backup fixation (subcortical button [SB]) in anterior cruciate ligament (ACL) reconstruction as compared with a bicortical post and washer (BP) and suture anchor (SA) when used with interference screw (IS) primary fixation and to evaluate the utility of backup fixation for tibial fixation with extramedullary cortical button primary fixation.</t>
  </si>
  <si>
    <t>Walter Reed National Military Medical Center</t>
  </si>
  <si>
    <t>https://doi.org/10.1016/j.asmr.2022.10.012</t>
  </si>
  <si>
    <t>Graft Healing Is More Important Than Graft Technique: Superior Capsular Reconstruction Versus Bridging GraftsdA Prospective Randomized Controlled Trial</t>
  </si>
  <si>
    <t>Yohei Ono, Justin LeBlanc, Aaron J. Bois, Saho Tsuchiya, Tanujan Thangarajah, Kristie D. More, and Ian K. Y. Lo</t>
  </si>
  <si>
    <t>To compare superior capsular reconstruction (SCR) versus bridging graft (BG) for massive irreparable rotator cuff tears (RCTs).</t>
  </si>
  <si>
    <t xml:space="preserve">
https://doi.org/10.1016/j.arthro.2022.06.033</t>
  </si>
  <si>
    <t>McCaig Institute for Bone and Joint Health</t>
  </si>
  <si>
    <t>Senthilvelan Rajagopalan, Rajsirish Bellal Sridharan, and Nehru Ravi</t>
  </si>
  <si>
    <t>Surgical Technique of Arthroscopic Transosseous Implant-Less Rotator Cuff Repair Using “Arthrocuff” System</t>
  </si>
  <si>
    <t>https://doi.org/10.1016/j.eats.2021.12.047</t>
  </si>
  <si>
    <t>MIOT International</t>
  </si>
  <si>
    <t>Postless Tape Augmentation for Anterior Cruciate Ligament (ACL) Reconstruction</t>
  </si>
  <si>
    <t>Rami G. Alrabaa, Ajay S. Padaki, Abhishek Kannan, and Alan L. Zhang</t>
  </si>
  <si>
    <t>https://doi.org/10.1016/j.eats.2022.08.021</t>
  </si>
  <si>
    <t>Arthrocuff system not only aids a robust transosseous rotator cuff repair, but it is also cost-effective. We present the video technique of Arthrocuff for rotator cuff repair.</t>
  </si>
  <si>
    <t>University of CaliforniaeSan Francisco</t>
  </si>
  <si>
    <t>We present our technique for ACL reconstruction with postless tape augmentation. The ACL graft and tape are fixed at the same tension with interference fixation using a single tibial sheath and screw construct, which allows for ACL augmentation without the need for an additional post or implant.</t>
  </si>
  <si>
    <t>Intrasubstance Patellar Tendon Repair with the Addition of a Bio-inductive Implant</t>
  </si>
  <si>
    <t>Jack T. Bragg, Margaret V. Shields, and Matthew J. Salzler</t>
  </si>
  <si>
    <t>https://doi.org/10.1016/j.eats.2022.08.051</t>
  </si>
  <si>
    <t>Tufts Medical Center</t>
  </si>
  <si>
    <t>Tendon repair with augmentation via bio-inductive implants has gained popularity in upper extremity literature, as it has demonstrated improved tendon strength and patient outcomes. However, there remains a sparsity of reports regarding tendon augmentation in the lower extremity literature. Here, we describe repair of an intrasubstance patellar tendon rupture using a modified SpeedBridge repair and augmentation with a bio-inductive implant.</t>
  </si>
  <si>
    <t>Anterior Cruciate Ligament Reconstruction Using Combined Graft of Hamstring and Fascia Lata With Extra-articular Tenodesis. A Technique in Case of Insufficient Hamstrings</t>
  </si>
  <si>
    <t>Alejandro Espejo-Reina, María Josefa Espejo-Reina, Maximiano Lombardo-Torre, Joaquina Ruiz-Del Pino, and Alejandro Espejo-Baena</t>
  </si>
  <si>
    <t>The aim of this article is to describe a technique for ACL reconstruction and lateral extra-articular tenodesis (LET) using a triple hamstring graft and a long strip of fascia lata for LET and ACL hamstring graft augmentation.</t>
  </si>
  <si>
    <t>https://doi.org/10.1016/j.eats.2020.07.007</t>
  </si>
  <si>
    <t>The Thumb Test: A Simple Physical Examination Maneuver for the Diagnosis of Symptomatic Posterior Shoulder Instability</t>
  </si>
  <si>
    <t>Pascal Boileau, Peter M. Van Steyn, Michael Czarnecki, Sylvain Teissier, Gregory Gasbarro, and Joseph W. Galvin</t>
  </si>
  <si>
    <t>https://doi.org/10.1016/j.eats.2022.05.007</t>
  </si>
  <si>
    <t>We report a simple physical exam- ination maneuver for the diagnosis of symptomatic posterior shoulder instability.</t>
  </si>
  <si>
    <t>línica Espejo, Málaga (A.E.-R., A.E.-B.); Hospital Vithas Málaga</t>
  </si>
  <si>
    <t>Estados Unidos y Francia</t>
  </si>
  <si>
    <t>CReInstitut de Chirurgie Réparatrice Locomoteur &amp; Sports (Institute For Sports and Reconstructive Bone &amp; Joint Surgery), Madigan Army Medical Center, Joint Base Lewis-McChord</t>
  </si>
  <si>
    <t>All-arthroscopic Knee Patellofemoral Ligament Repair</t>
  </si>
  <si>
    <t>Raymond Klumpp, Angelo Mosca, Gianluca Gallinari, Riccardo Compagnoni, and Carlo Trevisan</t>
  </si>
  <si>
    <t>https://doi.org/10.1016/j.eats.2022.05.015</t>
  </si>
  <si>
    <t>This technical note presents an all-arthroscopic medial patellofemoral ligament repair technique suggested after a first episode of patellar dislocation.</t>
  </si>
  <si>
    <t>Azienda Socio Sanitaria Territoriale (ASST) Bergamo East, Seriate, Italy (R.K., G.G.);</t>
  </si>
  <si>
    <t>Arthroscopic Triple-Loaded Soft Anchor Technique in Medial Meniscal Root Repair: A Systematic, Step-by-Step Approach</t>
  </si>
  <si>
    <t>Surasak Srimongkolpitak, Bancha Chernchujit, and Thongchai Laohathaimongkol</t>
  </si>
  <si>
    <t xml:space="preserve">
https://doi.org/10.1016/j.eats.2022.06.025</t>
  </si>
  <si>
    <t>Tailandia</t>
  </si>
  <si>
    <t>Queen Savang Vadhana Memorial Hospital</t>
  </si>
  <si>
    <t>My MRR technique can improve knee function and allow a return to normal activities without the development of osteoarthritis by relying on the concepts of biomechanics and the regeneration process.</t>
  </si>
  <si>
    <t>Anterior Cruciate Ligament Reconstruction Using Bone-Patella Tendon-Bone Autograft With Press-Fit Femoral Fixation: The Original Chambat Technique</t>
  </si>
  <si>
    <t>Yoann Levy, Lampros Gousopoulos, Graeme P. Hopper, Charles Grob, Thais Dutra Vieira, Jean-Marie Fayard, Mathieu Thaunat, Pierre Chambat, and Bertrand Sonnery-Cottet</t>
  </si>
  <si>
    <t>Patellar tendon grafts have long been considered the gold standard for anterior cruciate ligament recon- struction (ACLR). This Technical Note describes ACLR using bone-patella tendon-bone (BPTB) autograft with press-fit femoral fixation using an outside-in drilling technique.</t>
  </si>
  <si>
    <t>https://doi.org/10.1016/j.eats.2022.07.001</t>
  </si>
  <si>
    <t>Revision Anterior Cruciate Ligament, Lateral Collateral Ligament Reconstruction, and Osteochondral Allograft Transplantation for Complex Knee Instability</t>
  </si>
  <si>
    <t>Annalise M. Peebles, Phob Ganokroj, Reed L. Macey, M.Phil., Brendan M. Lilley, and Matthew T. Provencher</t>
  </si>
  <si>
    <t xml:space="preserve"> In this Technical Note, we describe our method for treatment of complex knee instability following multiple failed ACL reconstruction using a multiligament reconstruction technique with an osteochondral allograft transplantation to the lateral femoral condyle. This comprehensive repair technique restores the anatomic load bearing forces of the cruciate and collateral ligaments and promotes biological repair through incorporation of cartilage resurfacing to ultimately achieve optimal kinematics of the knee joint.</t>
  </si>
  <si>
    <t>Steadman Philippon Research Institute</t>
  </si>
  <si>
    <t>https://doi.org/10.1016/j.eats.2022.08.016</t>
  </si>
  <si>
    <t>Proximal Tibiofibular Joint Reconstruction With a Semitendinosus Allograft for Chronic Instability</t>
  </si>
  <si>
    <t>Benjamin Kerzner, Enzo S. Mameri, Garrett R. Jackson, Felipe Casanova, Isolina Boero, Fernando Gómez Verdejo, Robert B. Browning, Zeeshan A. Khan, Suhas P. Dasari, Vince K. Morgan, and Jorge Chahla</t>
  </si>
  <si>
    <t>Midwest Orthopaedics at Rush</t>
  </si>
  <si>
    <t>https://doi.org/10.1016/j.eats.2022.08.052</t>
  </si>
  <si>
    <t xml:space="preserve">In this article, we describe the treatment of isolated PTFJ instability using an anatomic reconstruction with semitendinosus allograft for chronic instability </t>
  </si>
  <si>
    <t>Dynamic Anterior Stabilization of the Shoulder With Adjustable-Loop Device</t>
  </si>
  <si>
    <t>The adjustable-loop device is a fixation method that allows a strong fixation and biologic healing. Thus, our technique joins the idea of the triple soft-tissue block of the dynamic anterior sta- bilization (DAS) with a better LHB healing condition by using the adjustable-loop device.</t>
  </si>
  <si>
    <t>Brasil</t>
  </si>
  <si>
    <t>NAEON Institute</t>
  </si>
  <si>
    <t>https://doi.org/10.1016/j.eats.2022.08.055</t>
  </si>
  <si>
    <t>Jose Carlos Garcia Jr., Ricardo Berriel Mendes, Paulo Cavalcante Muzy, Mauricio de Paiva Raffaelli, and Marcelo Boulos Dumans e Mello</t>
  </si>
  <si>
    <t>Combined Reconstruction of the Medial Patellofemoral Ligament and Medial Quadriceps Tendon Femoral Ligament in Skeletally Immature Patients</t>
  </si>
  <si>
    <t>https://doi.org/10.1016/j.eats.2022.08.058</t>
  </si>
  <si>
    <t>Ortopedicum - Orthopaedic Surgery &amp; Sports Clinic, Knee Unit, Hospital Clínic de Barcelona, Catalunya General University Hospital, Marie Curie Children’s Clinical Hospital, and  University of Medicine and Pharmacy "Carol Davila" Bucharest</t>
  </si>
  <si>
    <t>We present a technique in which the autologous gracilis graft is used to reconstruct both MPFL and MQTFL in skeletally immature patients. The graft is secured to the patella and to the quadriceps tendon using strong sutures, avoiding screws or anchor fixation. Soft-tissue fixation is also used to achieve femoral reinsertion. This is a safe and reproducible technique, with applications in treating skeletally immature patients and also adults.</t>
  </si>
  <si>
    <t>Dragos Popescu, Maria Victoria Pomenta, Cosmin Simion, Diana-Cosmina Neculau, Ion-Andrei Popescu</t>
  </si>
  <si>
    <t>España y Rumania</t>
  </si>
  <si>
    <t>Rotator Cuff Repair Augmented With Interpositional Nanofiber Scaffold</t>
  </si>
  <si>
    <t>Casey M. Beleckas, M.Sc., Shariff K. Bishai, and Brian L. Badman</t>
  </si>
  <si>
    <t>The purpose of this article is to describe the technique for use of this interpositional nanofiber scaffold in the setting of an arthroscopic rotator cuff repair.</t>
  </si>
  <si>
    <t>https://doi.org/10.1016/j.eats.2022.08.061</t>
  </si>
  <si>
    <t>Indiana University School of Medicine, Saint Clair Shores, Central Indiana Orthopedics</t>
  </si>
  <si>
    <t>Fast Arthroscopic Biceps Tenodesis Without Penetrating Grasper</t>
  </si>
  <si>
    <t>Giovanni Tiso D’Orazio, Iñaki Mediavilla Arza, César Hernández Arellano,  and Mikel Aramberri Gutiérrez</t>
  </si>
  <si>
    <t>We present an arthroscopic technique for high suprapectoral tenodesis of LHBT using a fixation with all-suture anchor and a double lasso-loop knot. This is a quick, simple, and reproducible technique that provides a stable fixation of the LHBT.</t>
  </si>
  <si>
    <t>España y Chile</t>
  </si>
  <si>
    <t>https://doi.org/10.1016/j.eats.2022.08.064</t>
  </si>
  <si>
    <t>Alai Sports Medicine Clinic, University Hospital of Basurto, and Hospital San Vicente</t>
  </si>
  <si>
    <t>Arthroscopic Saucerization and Repair of a Torn Medial Discoid Meniscus</t>
  </si>
  <si>
    <t>Tammam Hanna, Nathan P. Smith, and Paul S. Sherbondy</t>
  </si>
  <si>
    <t>We present the technique of arthroscopic saucerization to a stable peripheral rim and repair using an inside-out technique. Clinical findings may include medial joint line tenderness, a knee effusion, a positive McMurray’s test, a snapping sensation, and pain. Diag- nosis is guided by a radiograph and MRI</t>
  </si>
  <si>
    <t>https://doi.org/10.1016/j.eats.2022.09.001</t>
  </si>
  <si>
    <t>Penn State College of Medicine</t>
  </si>
  <si>
    <t>Progress on Denosumab Use in Giant Cell Tumor of Bone: Dose and Duration of Therapy</t>
  </si>
  <si>
    <t>Feifan Xiang, Huipan Liu, Jia Deng, Wenzhe Ma, and Yue Chen</t>
  </si>
  <si>
    <t>Macau University of Science and Technology, Affiliated Hospital of Southwest Medical University, ffiliated Hospital of Southwest Medical University, Nuclear Medicine and Molecular Imaging Key Laboratory of Sichuan Province, and outhwest Medical University</t>
  </si>
  <si>
    <t>This paper reviews the progress in studies evaluating the impact of the dose and duration of denosumab therapy for GCTB.</t>
  </si>
  <si>
    <t>https://doi.org/10.3390/cancers14235758</t>
  </si>
  <si>
    <t>La artrofibrosis mirándose al espejo</t>
  </si>
  <si>
    <t>A. Barja Rodríguez</t>
  </si>
  <si>
    <t>Hospital Universitario de Igualada</t>
  </si>
  <si>
    <t>Se presenta paciente de 81 años con un balance articular de 0/2/70° a los 6 meses de una artroplastia total de rodilla en la que, una vez descartadas otras etiologías, se realizó una artrólisis artroscópica, confirmando el diagnóstico de artrofibrosis. Se observa artrocopía de la lesión</t>
  </si>
  <si>
    <t>https://doi.org/10.24129/j.reaca.29377.fs2103015</t>
  </si>
  <si>
    <t>Evolución de la indicación del tratamiento artroscópico del pinzamiento femoroacetabular y de la indicación de la artroplastia total de cadera en menores de 60 años</t>
  </si>
  <si>
    <t>M. M. Méndez-Ojeda, M. Herrera-Pérez, J. H. Núñez, A. Aldea-Perona, Y. Ramallo-Fariña y J. L. País-Brito</t>
  </si>
  <si>
    <t>https://doi.org/10.24129/j.reaca.29377.fs2106020</t>
  </si>
  <si>
    <t>Hospital Universitario de Canarias, Universidad de La Laguna, Hospital Universitario Mútua Terrassa, Parc de Salut Mar, Fundación Canaria de Investigación Sanitaria (FUNCANIS) y Red de Investigación en Servicios de Salud en Enfermedades Crónicas (REDISSEC)</t>
  </si>
  <si>
    <t>Aplicabilidad de los métodos de consenso en la artroscopia de cadera: revisión sistemática</t>
  </si>
  <si>
    <t>J. M. Molina-Linde, A. M. Carlos-Gil, R. Isabel-Gómez y J. R. Lacalle-Remigio</t>
  </si>
  <si>
    <t>https://doi.org/10.24129/j.reaca.29377.fs2110030</t>
  </si>
  <si>
    <t>Comparar las prescripciones de la cirugía artroscópica de cadera para el diagnóstico de pinzamiento femoroacetabular (PFA) y los de la artroplastia total de cadera (ATC) para un diagnóstico de coxartrosis primaria o idiopática.</t>
  </si>
  <si>
    <t>Los métodos de consenso pueden convertirse en una herramienta útil cuando la evidencia disponible es escasa. El aumento de las indicaciones de la artroscopia de cadera hace necesario el uso de estudios con metodología de consenso. El objetivo de este estudio fue identificar los métodos de consenso empleados en el ámbito de la artroscopia de cadera.</t>
  </si>
  <si>
    <t>Fundación Pública Andaluza Progreso y Salud-FPS, Secretaría General de Investigación, Desarrollo e Innovación. Consejería de Salud y Familias, Universidad de Sevilla</t>
  </si>
  <si>
    <t>Evolución de los defectos óseos glenohumerales tras el fracaso de la reparación de Bankart artroscópica. Estudio de una serie de casos</t>
  </si>
  <si>
    <t>R. J. Escribano-Rey, J. Alfaro-Adrián</t>
  </si>
  <si>
    <t>Clínica San Miguel</t>
  </si>
  <si>
    <t>Estudiar la evolución del tamaño de los defectos óseos en pacientes con inestabilidad glenohumeral en los que la primera cirugía ha fracasado.</t>
  </si>
  <si>
    <t>https://doi.org/10.24129/j.reaca.29377.fs22202002</t>
  </si>
  <si>
    <t>Artículos destacados para el tratamiento quirúrgico de la inestabilidad lateral de tobillo</t>
  </si>
  <si>
    <t>Hospital Universitario Fundación Jiménez Díaz</t>
  </si>
  <si>
    <t>https://doi.org/10.24129/j.reaca.29377.fs2204005</t>
  </si>
  <si>
    <t>Con esta selección de artículos para la mochila del residente hacemos un repaso desde la anatomía de la articulación y el complejo ligamentoso lateral del tobillo hasta las diferentes téc- nicas de tratamiento quirúrgico y su indicación.</t>
  </si>
  <si>
    <t>A. Abarquero Diezhandino</t>
  </si>
  <si>
    <t>Tratamiento artroscópico de un osteocondroma femoral como causa de choque femoroacetabular. A propósito de un caso</t>
  </si>
  <si>
    <t>C. Antón Fernández, E. Cañete Carril, A. Rodríguez Fernández, C. M. Urbina Huaraca, M. Mitjans Cubells, L. G. Natera Cisneros, E. Cruz Olivé</t>
  </si>
  <si>
    <t>Hospital General de Granollers.</t>
  </si>
  <si>
    <t>Se presenta el caso de una pa- ciente joven con un osteocon- droma en el cuello femoral a quien se realizó una resección artroscópica de la deformidad. Se describe una breve revisión de la literatura actual, encon- trando pocos casos similares publicados hasta la fecha.</t>
  </si>
  <si>
    <t>https://doi.org/10.24129/j.reaca.29377.fs2205007</t>
  </si>
  <si>
    <t>Inestabilidad posterolateral de codo con defecto osteocondral en el capitellum, ¿cómo afrontar esta asociación?</t>
  </si>
  <si>
    <t>M. M. Batista Hernández, S. Moros Marco, J. L. Ávila Lafuente</t>
  </si>
  <si>
    <t>Complejo Hospitalario Universitario de Badajoz, Hospital MAZ Zaragoza</t>
  </si>
  <si>
    <t>Se presenta el caso de una paciente con inestabilidad posterolateral rotatoria del codo derecho que además presenta un defecto osteocondral en el capitellum (o le- sión de Osborne-Cotterill).</t>
  </si>
  <si>
    <t>https://doi.org/10.24129/j.reaca.29377.fs2206008</t>
  </si>
  <si>
    <t>Residual acetabular dysplasia in congenital hip dysplasia</t>
  </si>
  <si>
    <t>Benoît de Courtivron, Kevin Brulefert,  Adrien Portet, Thierry Odent</t>
  </si>
  <si>
    <t>Centre de pédiatrie Gatien de Clocheville, CHU Nantes Hotel Dieu, Université Franc ̧ ois Rabelais de Tours</t>
  </si>
  <si>
    <t>In this article, we will not discuss iatrogenic femoral lesions, which have an early impact on the prognosis; primary dysplasia in patients with no known history of CHD; or dysplasia secondary to other conditions (e.g., infection or neurological disorders). A per- sistently eccentric femoral head is viewed as a form of treatment failure rather than as RHD. Consequently, we will focus on residual acetabular dysplasia (RAD).</t>
  </si>
  <si>
    <t>https://doi.org/10.1016/j.otsr.2021.103172</t>
  </si>
  <si>
    <t>Análisis de las demandas sobre temas médicos presentadas en los juzgados de lo social en la ciudad de Cartagena contra una mutua de accidente laboral en los años 2012, 2013 y 2014</t>
  </si>
  <si>
    <t>Traumatología laboral</t>
  </si>
  <si>
    <t>R. Abengochea Vistuer</t>
  </si>
  <si>
    <t>Departamento de Contingencia Profesional. Ibermutuamur</t>
  </si>
  <si>
    <t>Colombia</t>
  </si>
  <si>
    <t>https://doi.org/10.24129/j.retla.05210.fs2105014</t>
  </si>
  <si>
    <t>En el presente estudio, mediante el análisis efectuado, se apreciará qué datos son los de mayor relevancia, así como aquellos a los cuales el juez les da más importancia y/o los considera más objetivos a la hora de dictar el fallo de la sentencia. La finalidad última es aplicar las modifi- caciones correctoras necesarias para obtener en los jui- cios resultados más acordes en relación con la propuesta inicial mantenida de la mutua.</t>
  </si>
  <si>
    <t>Incapacidad laboral en el paciente con una
amputación de un miembro superior</t>
  </si>
  <si>
    <t>M. González Nuño, M. Martín López de Abajo, F. de Borja Serrano Sáez de Tejada, A. Llorens Marín, R. Marugán Quintas</t>
  </si>
  <si>
    <t>https://doi.org/10.24129/j.retla.05210.fs2201002</t>
  </si>
  <si>
    <t>Describir el tipo de incapacidad laboral reconocida a los pacientes diagnosticados de una amputación del miembro superior tras un accidente laboral. Valorar el porcentaje de ellos que se reincorporan nuevamente al mercado laboral.</t>
  </si>
  <si>
    <t>Hospital Monográfico de Rehabilitación y Traumatología Asepeyo</t>
  </si>
  <si>
    <t>Lesión de Stener en el medio laboral</t>
  </si>
  <si>
    <t>A. Bartolomé Villar,  C. Perdices Acero, J. Oropeza Arzola, A. Fuentes Sanz, F. García de Lucas</t>
  </si>
  <si>
    <t>https://doi.org/10.24129/j.retla.05210.fs2202007</t>
  </si>
  <si>
    <t>Traumatología</t>
  </si>
  <si>
    <t>Comprobar si las roturas completas del LCC de la arti- culación metacarpofalángica del pulgar, que habían sido catalo- gadas en la resonancia magnética (RM) como lesión de Stener, fueron intervenidas quirúrgicamente.</t>
  </si>
  <si>
    <t xml:space="preserve">Hospital FREMAP Majadahonda, Centro Asistencial FREMAP Madrid, </t>
  </si>
  <si>
    <t>Manejo de las fracturas osteocondrales de la rodilla</t>
  </si>
  <si>
    <t>J. L. Bada Jaime, J. Fraga Vicandi</t>
  </si>
  <si>
    <t>https://doi.org/10.24129/j.retla.05210.fs2208015</t>
  </si>
  <si>
    <t>En el presente artículo nos centraremos en las FOC que afectan a la rótula y el fémur. La tibia se afecta bási- camente en el contexto de las fracturas de la meseta tibial y son tratadas en otros artículos de esta monografía.</t>
  </si>
  <si>
    <t>Fraternidad Muprespa. Delegación Provincial de Barcelona, Hospital La Habana Fraternidad Muprespa.</t>
  </si>
  <si>
    <t>Papel de la fijación externa en fracturas
de meseta tibial</t>
  </si>
  <si>
    <t>P. I. Carretero Cristóbal, J. García López, R. Rodríguez de Oya</t>
  </si>
  <si>
    <t>https://doi.org/10.24129/j.retla.05210.fs2208016</t>
  </si>
  <si>
    <t>Mostrar el actual papel de la fijación externa (FE) en las fracturas de meseta tibial o tibia proximal complejas, mos- trando los diferentes usos, indicaciones y montajes.</t>
  </si>
  <si>
    <t>Hospital Monográfico de Cirugía Ortopédica y Traumatología Asepeyo</t>
  </si>
  <si>
    <t>Tratamiento de las fracturas de espina tibial anterior aislada. Indicación y técnicas de fijación</t>
  </si>
  <si>
    <t>D. Barastegui Fernández, C. Sánchez Losilla, A. Pons Bartroli, A. Ferré Aniorte, L. García Bordes, X. Cuscó Segarra, R. Cugat Bertomeu</t>
  </si>
  <si>
    <t>Instituto Cugat, ITQB. Hospital Quirónsalud Barcelona, Mutua Montañesa, MC Mutual, Universitat Internacional de Catalunya. Sant Cugat del Vallès, Mutualitat Catalana de Futbolistes. Federació Catalana de Futbol. Real Federación Española de Fútbol</t>
  </si>
  <si>
    <t>https://doi.org/10.24129/j.retla.05210.fs2208017</t>
  </si>
  <si>
    <t>Rodilla, extremidad inferior y deportes</t>
  </si>
  <si>
    <t>Explicar el tratamiento de las fracturas de la espina tibial anterior aislada, sus indicaciones y técnicas de fijación.</t>
  </si>
  <si>
    <t>Edema óseo y fracturas trabeculares en la rodilla: ¿se pueden tratar?</t>
  </si>
  <si>
    <t>L. Suárez Arias, G. López Graña, E. Sandoval Rodríguez</t>
  </si>
  <si>
    <t>Unidad de Rodilla. Servicio de Traumatología. Ibermutua. Madrid</t>
  </si>
  <si>
    <t>Mencionar si se puede tratar el edema óseo y fracturas trabeculares en la rodilla</t>
  </si>
  <si>
    <t>https://doi.org/10.24129/j.retla.05210.fs2208018</t>
  </si>
  <si>
    <t>Fractura tibial por explosivo: a propósito de un caso</t>
  </si>
  <si>
    <t>J. A. Orellana Gómez-Rico, R. García Cañas, C. Rodríguez Moro, D. Crego Vita, F. J. Areta Jiménez</t>
  </si>
  <si>
    <t>Se presenta el caso clínico de una fractura de la meseta tibial con un trazo único que divide las 2 mesetas producido por la onda de blast que ha penetrado en el hueso por la zona diafisaria.</t>
  </si>
  <si>
    <t>Hospital Central de la Defensa Gómez Ulla</t>
  </si>
  <si>
    <t>https://doi.org/10.24129/j.retla.05210.fs2209019</t>
  </si>
  <si>
    <t>Fracturas de la meseta tibial en el ángulo posterolateral y posteromedial</t>
  </si>
  <si>
    <t>L. García Bordes, P. Álvarez Díaz, E. Alentorn Geli, D. Barastegui Fernández, A. Pons Bartolí, R. Cugat Bertomeu, J. C. Serfaty Soler</t>
  </si>
  <si>
    <t>MC-Mutual, Instituto Cugat. Quirónsalud Barcelona</t>
  </si>
  <si>
    <t>Las fracturas de la meseta tibial con afectación de las columnas posteromedial y posterolateral presentan mayor porcentaje de complicaciones y peores resultados que otro tipo de fracturas más benignas. Repasamos las características de es- tas fracturas y 2 abordajes quirúrgicos específicos que permiten disminuir la tasa de complicaciones derivadas y mejorar los re- sultados.</t>
  </si>
  <si>
    <t>https://doi.org/10.24129/j.retla.05210.fs2209020</t>
  </si>
  <si>
    <t>¿Cómo evitar la hipotrofia tras la inmovilización?</t>
  </si>
  <si>
    <t>M. J. Lillo González</t>
  </si>
  <si>
    <t>Hospital FREMAP Majadahonda</t>
  </si>
  <si>
    <t>Mencionar como evitar la hipotrofia tras la inmovilización</t>
  </si>
  <si>
    <t>https://doi.org/10.24129/j.retla.05210.fs2210022</t>
  </si>
  <si>
    <t>Descripción de la técnica WALANT en la cirugía del antepié en tiempos de COVID-19</t>
  </si>
  <si>
    <t>G. A. Lucar López, K. A. Guevara-Noriega, M. A. Villamizar Avendaño, A. A. Sierra Pereira, M. Ballester-Alomar</t>
  </si>
  <si>
    <t>Hospital de Mataró, Guy’s and St. Thomas Hospital, Hospital de la Santa Creu i Sant Pau.</t>
  </si>
  <si>
    <t>España y Reino Unido</t>
  </si>
  <si>
    <t>Describir la técnica WALANT en la cirugía del antepié en tiempos de COVID-19</t>
  </si>
  <si>
    <t>https://doi.org/10.24129/j.rpt.3601.fs2103006</t>
  </si>
  <si>
    <t>Resultados clínicos y radiológicos tras el tratamiento quirúrgico del síndrome de Haglund mediante desinserción completa, calcaneoplastia y reinserción en doble hilera del tendón de Aquiles</t>
  </si>
  <si>
    <t>L. Cuesta-Saiz, M. C. Blasco-Mollá, F. Forriol-Brocal</t>
  </si>
  <si>
    <t xml:space="preserve">Hospital Clínico Universitario-Malvarrosa, Universidad de Valencia </t>
  </si>
  <si>
    <t>El síndrome de Haglund es una causa frecuente de talalgia posterior crónica. Aunque existen alternativas para su tratamiento conservador, la respuesta a este suele ser pobre, teniéndose que optar en numerosas ocasiones por el tratamiento quirúrgico. El objetivo de este estudio fue analizar la evolución clínica y radiológica tras el tratamiento quirúrgico mediante desinserción completa del tendón de Aquiles, calcaneoplastia y reinserción tendinosa utilizando el sistema de cinta en doble hilera.</t>
  </si>
  <si>
    <t>Extremidad inferior e Imagenología</t>
  </si>
  <si>
    <t>https://doi.org/10.24129/j.rpt.3601.fs2104010</t>
  </si>
  <si>
    <t>Osteotomía de alargamiento de la columna externa en el tratamiento del pie plano del adulto: nuestra experiencia</t>
  </si>
  <si>
    <t>G. Navarro Renalias, R. Samaniego Alonso, A. Ruiz Nasarre, F. Álvarez Goenaga</t>
  </si>
  <si>
    <t>Hospital Sant Rafael, Hospital Asepeyo Sant Cugat.</t>
  </si>
  <si>
    <t>El pie plano doloroso es una patología común que puede llegar a resultar incapacitante para quien la padece. Se han propuesto numerosas técnicas quirúrgicas para su tratamiento, tales como las fusiones óseas, las transferencias tendinosas y las osteotomías correctoras. El objetivo del presente estudio es realizar una revisión de los resultados funcionales y radiológicos a corto plazo de los pacientes tratados de pie plano mediante osteotomía de alargamiento de la columna externa, asociada en la mayoría de los casos a la osteotomía de Cotton.</t>
  </si>
  <si>
    <t>https://doi.org/10.24129/j.rpt.3601.fs2204007</t>
  </si>
  <si>
    <t>Tratamiento de la rotura del tendón de Aquiles: estado actual de la evidencia científica</t>
  </si>
  <si>
    <t>A. F. D’Arrigo Azzarelli</t>
  </si>
  <si>
    <t>Hospital Universitario de Navarra</t>
  </si>
  <si>
    <t>El objetivo de este estudio consiste en com- parar las diferentes técnicas, quirúrgicas y con- servadoras, de tratamiento de la rotura aguda del tendón de Aquiles. Se valorarán la tasa de rotura recurrente, la tasa global de complicaciones, la fuerza y los resultados funcionales. También re- visaremos los efectos de la rehabilitación precoz.</t>
  </si>
  <si>
    <t>https://doi.org/10.24129/j.rpt.3601.fs2204008</t>
  </si>
  <si>
    <t>Resultados del tratamiento del pie plano del adulto estadio IIB mediante doble osteotomía del calcáneo</t>
  </si>
  <si>
    <t>L. Martínez Gil, A. Brotons Baile, I. Pérez Sánchez, P. M. Piqueras Vidal, A. Agulló Bonus</t>
  </si>
  <si>
    <t>Hospital Universitario San Juan de Alicante</t>
  </si>
  <si>
    <t>https://doi.org/10.24129/j.rpt.3602.fs2110027</t>
  </si>
  <si>
    <t>El objetivo del presente trabajo es demostrar la capacidad de corrección de la doble osteoto- mía del calcáneo, sin técnicas asociadas sobre los tejidos blandos, para el tratamiento quirúrgico del PPAA estadio IIB.</t>
  </si>
  <si>
    <t>Angioma cavernoso del astrágalo y reconstrucción con técnica de membrana inducida. Reporte de un caso y revisión de la literatura</t>
  </si>
  <si>
    <t>F. R. Peña Orozco, C. Fuentes Gutiérrez</t>
  </si>
  <si>
    <t>Bolivia</t>
  </si>
  <si>
    <t>Hospital Ovidio Aliaga Uría</t>
  </si>
  <si>
    <t>Se presenta el caso de una paciente de 13 años de edad con un cua- dro clínico de 1 año de evolución caracterizado por dolor y limitación funcional en el tobillo.</t>
  </si>
  <si>
    <t>https://doi.org/10.24129/j.rpt.3602.fs2110029</t>
  </si>
  <si>
    <t>Reducción cerrada y fijación percutánea con agujas de la fractura-luxación de Lisfranc</t>
  </si>
  <si>
    <t>I. Urra Guergue, I. Jiménez-Tellería, I. Uriarte, U. Aguirre, L. Gorostiola, J. Moreta</t>
  </si>
  <si>
    <t>Hospital de Galdakao-Usansolo</t>
  </si>
  <si>
    <t xml:space="preserve"> El objetivo del presente estudio es analizar los resultados clínicos y radiológicos de la reducción ce- rrada y fijación percutánea con agujas de la fractura-luxa- ción de Lisfranc tras un seguimiento mínimo de 10 años. Los resultados de esta misma cohorte de pacientes fue- ron publicados previamente en 2009.</t>
  </si>
  <si>
    <t>https://doi.org/10.24129/j.rpt.3602.fs2111030</t>
  </si>
  <si>
    <t>Infección en reconstrucción del tendón de Aquiles. Cirugía de rescate mediante aloinjerto aquíleo</t>
  </si>
  <si>
    <t>I. Parés-Alfonso, D. Pérez-Prieto, G. González-Lucena, D. N. Bianco-Adamés, A. Ginés-Cespedosa</t>
  </si>
  <si>
    <t>Hospital del Mar</t>
  </si>
  <si>
    <t>Las opciones quirúrgicas son limi- tadas en casos de defectos importantes del tendón de Aqui- les o de complicaciones postoperatorias como la infección. En estos casos, debe considerarse la transferencia tendinosa o reconstrucción con aloinjerto. El objetivo es presentar re- sultados de una serie de casos de cirugía de rescate utili- zando aloinjerto del tendón de Aquiles en casos de pérdida de sustancia masiva del tendón e infección postoperatoria.</t>
  </si>
  <si>
    <t>https://doi.org/10.24129/j.rpt.3602.fs2201001</t>
  </si>
  <si>
    <t>Luxación peritalar medial abierta: a propósito de un caso</t>
  </si>
  <si>
    <t>R. Maroto-Rodríguez, P. Fernández-Villacañas Mínguez, J. Payo-Rodríguez</t>
  </si>
  <si>
    <t>Hospital Universitario de La Princesa</t>
  </si>
  <si>
    <t>El objetivo de este trabajo es presentar un caso clínico de una luxación periastragalina medial abierta, sin fracturas asociadas aparentemente, en un paciente varón de 19 años tras un accidente de tráfico, realizando además una revisión biblio- gráfica.</t>
  </si>
  <si>
    <t>https://doi.org/10.24129/j.rpt.3602.fs2201002</t>
  </si>
  <si>
    <t>Clavo tibiotalocalcáneo en el tratamiento de fracturas osteoporóticas inestables: revisión de casos</t>
  </si>
  <si>
    <t>A. de Castro Carrasco, P. Domínguez Dorado, C. Álvarez-Val, C. Pena Sánchez, L. Anta Martínez</t>
  </si>
  <si>
    <t xml:space="preserve">Complejo Hospitalario Universitario Santiago de Compostela, </t>
  </si>
  <si>
    <t>El tratamiento de las fracturas de tobillo en la edad geriátrica supone un desafío para el cirujano ortopé- dico. Se trata de pacientes polimedicados, con alta fragili- dad de los tejidos blandos, osteoporosis, diabetes mellitus y otras múltiples comorbilidades médicas. Además, pueden no estar capacitados para seguir protocolos de descarga. El propósito de este estudio es revisar nuestra experiencia en el tratamiento de fracturas de tobillo inestables (según la clasificación AO y la de Danis-Weber) en pacientes con comorbilidades mediante clavo endomedular de fijación tibiotalocalcánea (TTC) y evaluar el resultado de este mé- todo de tratamiento.</t>
  </si>
  <si>
    <t>Pie y tobillo y Osteoporosis</t>
  </si>
  <si>
    <t>https://doi.org/10.24129/j.rpt.3602.fs2204006</t>
  </si>
  <si>
    <t>Schwannoma, una extraña causa de síndrome del túnel del tarso</t>
  </si>
  <si>
    <t>J. L. Jiménez Blázquez, M. García Carmona</t>
  </si>
  <si>
    <t>Complejo Hospitalario de Jaén. Hospital Neurotraumatológico, Hospital Universitario Reina Sofía</t>
  </si>
  <si>
    <t>Nuestro objetivo es, a raíz del caso clínico que presentamos, discutir y revisar la bibliografía del schwannoma del nervio periférico, describir los hallazgos clínicos, de imagen, así como las estra- tegias terapéuticas, para ayudar a tratar y diag- nosticar el schwannoma del nervio periférico en pacientes con clínica de STT.</t>
  </si>
  <si>
    <t>https://doi.org/10.24129/j.rpt.3602.fs2206012</t>
  </si>
  <si>
    <t>Fracturas y luxaciones de Chopart: nuestro algoritmo de tratamiento</t>
  </si>
  <si>
    <t>C. Ortega Tapia, L. Moreno Fernández, J. Martínez Zaragoza, A. Arias Baile, A. Dalmau Coll</t>
  </si>
  <si>
    <t>Hospital Asepeyo Sant Cugat,  Mutua Universal</t>
  </si>
  <si>
    <t>El objetivo de nuestro trabajo es mostrar una serie de casos tratados quirúrgicamente en nues- tro centro y valorar los resultados del tratamiento realizado, así como proponer el algoritmo tera- péutico en el cual nos basamos.</t>
  </si>
  <si>
    <t>https://doi.org/10.24129/j.rpt.3602.fs2210016</t>
  </si>
  <si>
    <t>Coaliciones tarsales, opciones terapéuticas y abordaje artroscópico</t>
  </si>
  <si>
    <t>M. Sánchez González, E. Navarrete Faubel, V. Vicent Carsí</t>
  </si>
  <si>
    <t>Describir las opciones terapéuticas y abordaje artroscópico de las colisiones tarsales.</t>
  </si>
  <si>
    <t>https://doi.org/10.24129/j.rpt.3602.fs2211018</t>
  </si>
  <si>
    <t>Rami G. Alrabaa, M.D., Ajay S. Padaki, M.D., Abhishek Kannan, M.D., and Alan L. Zhang</t>
  </si>
  <si>
    <t>Describe the postless Tape Augmentation for Anterior Cruciate Ligament (ACL) Reconstruction</t>
  </si>
  <si>
    <t>The horizontal shear fracture of the pelvis</t>
  </si>
  <si>
    <t>Brenton P. Johns, Zsolt J. Balogh</t>
  </si>
  <si>
    <t>Various classification systems describe fractures of the acetabulum and pelvis separately. Horizontal shear fractures involve the pelvic ring and both acetabula and have not been previously described. The aim of this study is to describe the horizontal shear fracture of the pelvis</t>
  </si>
  <si>
    <t>https://doi.org/10.1007/s00068-021-01764-3</t>
  </si>
  <si>
    <t>John Hunter Hospital, 
University of Newcastle, School of Medicine and Public Health</t>
  </si>
  <si>
    <t>Alignment philosophy influences trochlea recreation in total knee arthroplasty: a comparative study using image‐based robotic technology</t>
  </si>
  <si>
    <t>Jobe Shatrov, Benoit Coulin, Cécile Batailler, Elvire Servien, Bill Walter, Sebastien Lustig</t>
  </si>
  <si>
    <t>Francia y Australia</t>
  </si>
  <si>
    <t>FIFA Medical Center of Excellence, Croix-Rousse Hospital, Lyon University Hospital, Sydney Orthopaedic Research Institute at Landmark Orthopaedics, University of Sydney, Royal North Shore Hospital</t>
  </si>
  <si>
    <t>The ability of kinematic alignment (KA) to consistently restore trochlea anatomy in total knee arthroplasty (TKA) is unknown despite recreation of constitutional anatomy being its rationale for use. The purpose of this study was to assess if alignment choice in TKA effects the ability to restore the native trochlea groove.</t>
  </si>
  <si>
    <t>https://doi.org/10.1007/s00264-022-05570-3</t>
  </si>
  <si>
    <t>Risk factors for postoperative delirium following hip fracture repair in elderly patients: a systematic review and meta-analysis</t>
  </si>
  <si>
    <t>Yanjiang Yang, Xin Zhao, Tianhua Dong, Zongyou Yang, Qi Zhang, Yingze Zhang</t>
  </si>
  <si>
    <t>10.1007/s40520-016-0541-6</t>
  </si>
  <si>
    <t>The Third Hospital of Hebei Medical University, Key Laboratory of Biomechanics of Hebei Province, Shijiazhuang, Hebei General Hospital</t>
  </si>
  <si>
    <t>No formal systematic review or meta-anal- ysis was performed up to now to summarize the risk factors of delirium after hip surgery. Aims The present study aimed to quantitatively and comprehensively conclude the risk factors of delirium after hip surgery in elderly patients.</t>
  </si>
  <si>
    <t>Fractura de cadera en pacientes centenarios, ¿qué podemos esperar?</t>
  </si>
  <si>
    <t>M. Sarasa-Roca, A. Torres-Campos, B. Redondo-Trasobares, M.C. Angulo-Castaño, J. Gómez-Vallejo y J. Albareda-Albareda</t>
  </si>
  <si>
    <t xml:space="preserve"> Hospital Clínico Universitario Lozano Blesa</t>
  </si>
  <si>
    <t>La mejoría de la esperanza de vida está incrementando la incidencia de fractura de cadera en centenarios. Nuestro objetivo es comparar las características basales de una serie de centenarios con fractura de cadera frente a controles de menor edad, analizando si existen diferencias en cuanto a complicaciones, mortalidad intrahospitalaria y supervivencia a corto-medio plazo.</t>
  </si>
  <si>
    <t>https://doi.org/10.1016/j.recot.2021.04.004</t>
  </si>
  <si>
    <t>Infiltración comisural dorsal en el tratamiento del pulgar y los dedos en resorte. Estudio de una cohorte prospectiva</t>
  </si>
  <si>
    <t>I. Jiménez, J. Medina, A. Marcos-García, G.L. Garcés</t>
  </si>
  <si>
    <t>Hospital Universitario Insular de Gran Canaria, Universidad de Las Palmas de Gran Canaria, Hospital Perpetuo Socorro,</t>
  </si>
  <si>
    <t>Las infiltraciones de corticoides son efectivas en el tratamiento de los dedos en gatillo pero el dolor percibido por el paciente durante la inyección es un efecto acompan ̃ante siempre presente. El objetivo de este estudio fue evaluar la efectividad y el dolor percibido durante una infiltración corticoidea depositada fuera de la vaina tendinosa utilizando la técnica comisural dorsal.</t>
  </si>
  <si>
    <t>https://doi.org/10.1016/j.recot.2021.03.009</t>
  </si>
  <si>
    <t>Fracturas metafisarias de tibia distal: analisis comparativo de los resultados obtenidos mediante placa bloqueada y clavo intramedular</t>
  </si>
  <si>
    <t>B. Novoa-Sierra, V. Estrems-Diaz, X. Bertó-Martí, S. Fuentes-Real y L. Hernandez-Ferrando</t>
  </si>
  <si>
    <t>Consorcio Hospital General Universitario de Valencia</t>
  </si>
  <si>
    <t>El objetivo del presente estudio fue analizar y comparar los resultados obtenidos en el trata- miento de las fracturas de tercio distal de tibia sin extensión articular mediante placa bloqueada y clavo intramedular.</t>
  </si>
  <si>
    <t>https://doi.org/10.1016/j.recot.2022.03.006</t>
  </si>
  <si>
    <t>[Artículo traducido] Mortalidad a 30 días en pacientes con fractura de fémur proximal durante la pandemia COVID-19 en Vizcaya (País Vasco)</t>
  </si>
  <si>
    <t>I. Jiménez-Telleria,  I. Urra, L. Fernández-Gutiérrez, E. Aragon, U. Aguirre, X. Foruria, J. Moreta</t>
  </si>
  <si>
    <t>Hospital de Galdakao-Usansolo, Hospital Universitario de Basurto, Hospital Universitario de Cruces, Unidad de Investigación Barrualde-Galdakao IHO</t>
  </si>
  <si>
    <t>Comparar la tasa de mortalidad a 30 días en pacientes con fractura de fémur proxi- mal (FFP) y coinfección por SARS-CoV-2 vs. FFP sin coinfección.</t>
  </si>
  <si>
    <t>https://doi.org/10.1016/j.recot.2021.03.010</t>
  </si>
  <si>
    <t>Percutaneous Achilles tendon repair with absorbable suture: Outcomes and complications</t>
  </si>
  <si>
    <t>D. Campillo-Recio, M. Comas-Aguilar, M. Ibáñez, Y. Maldonado-Sotoca, G. Albertí-Fitó</t>
  </si>
  <si>
    <t>Hospital Universitari Quiron Dexeus,</t>
  </si>
  <si>
    <t>he purpose of this study is to evaluate the clinical outcomes and complications of percutaneous Achilles tendon repair with absorbable sutures.</t>
  </si>
  <si>
    <t>https://doi.org/10.1016/j.recot.2022.06.008</t>
  </si>
  <si>
    <t>Validez clínica de la histología intraoperatoria en el diagnóstico de la infección protésica</t>
  </si>
  <si>
    <t>M.R. Fernández-Hijanoa, J.M. Gómez-Palomoa, I. Arranz-Salas, M.I. Hierro-Martínb, y P. Zamora-Navas</t>
  </si>
  <si>
    <t>https://doi.org/10.1016/j.recot.2022.07.012</t>
  </si>
  <si>
    <t>Hospital Universitario Virgen de la Victoria, Instituto de Investigación Biomédica de Málaga (IBIMA), Hospital Universitario Virgen de la Victoria, Universidad de Málaga (UMA)</t>
  </si>
  <si>
    <t>Diferentes autores han puesto de manifiesto la utilidad del análisis histológico en el diagnóstico de la infección protésica; sin embargo, todavía hoy, su validez clínica es motivo de controversia. El objetivo del presente manuscrito es describir y analizar la validez clínica del análisis histológico en el diagnóstico de infección protésica en el paciente sometido a un recambio protésico de cadera o rodilla.</t>
  </si>
  <si>
    <t>Artroplastía, rodilla y Cadera</t>
  </si>
  <si>
    <t>[Artículo traducido] Impacto económico de las fracturas periprotésicas de cadera</t>
  </si>
  <si>
    <t>D. González-Martín, J.L. Pais-Brito, S. González-Casamayor, A. Guerra-Ferraz, J.M. González-Pérez, A. Jiménez-Sosa, M. Herrera-Pérez</t>
  </si>
  <si>
    <t>Hospital Universitario de Canarias, Universidad de La Laguna</t>
  </si>
  <si>
    <t>La artroplastia de cadera es una de las operaciones con mejores resultados en cirugía ortopédica. Las fracturas periprotésicas de cadera (FPPC) tienen consecuencias muy graves para el paciente y además suponen un impacto económico muy importante para los sistemas sanitarios. El objetivo del estudio es realizar el primer análisis detallado de los costes de las FPPC en un Servicio de Cirugía Ortopédica y Traumatología en un hospital universitario de tercer nivel en Espan ̃a.</t>
  </si>
  <si>
    <t>Artroplastía y cadera</t>
  </si>
  <si>
    <t>https://doi.org/10.1016/j.recot.2022.07.019</t>
  </si>
  <si>
    <t>Evaluación de los factores relacionados
con la aparición de nuevas fracturas por fragilidad: un estudio de casos y controles</t>
  </si>
  <si>
    <t>Á. Oteo-Álvaro, M.T. Marín Becerra, T. Fernández-Fernández y G. Arrieta-Bartolomé</t>
  </si>
  <si>
    <t>Las fracturas por fragilidad (FF) son frecuentes en pacientes osteoporóticos. Existen una serie de factores de riesgo y variables clínicas, que podrían predecir su aparición.</t>
  </si>
  <si>
    <t>Osteopenia y Osteoporosis</t>
  </si>
  <si>
    <t>https://doi.org/10.1016/j.recot.2022.08.004</t>
  </si>
  <si>
    <t>Effect of hip hemiarthroplasty dislocation on mortality after hip fracture surgery</t>
  </si>
  <si>
    <t>J.F. Blanco, C. da Casa, H. Fidalgo, M.A. García-Iglesias, L. González-Garcia, I. Burón-Alvarez, S. Sañudo, M. García-Alonso</t>
  </si>
  <si>
    <t>https://doi.org/10.1016/j.recot.2022.08.006</t>
  </si>
  <si>
    <t>Hip arthroplasty is the treatment of choice for displaced femoral neck fractures among the older population. The hip prosthesis dislocation is one of the most pointed poten- tial complications after hip arthroplasty, but there is a lack of updated information on the effect of dislocation on the survival of older hip fracture patients so treated by hip hemiarthro- plasty. We aim to evaluate the standalone effect of hip prosthesis dislocation after hip fracture hemiarthroplasty on patients’ survival outcomes.</t>
  </si>
  <si>
    <t>Hospital Universitario de Salamanca, Instituto de Investigación Biomédica de Salamanca (IBSAL), Complejo Hospitalario Asistencial de Palencia,  Hospital Universitario Río Hortega</t>
  </si>
  <si>
    <t>Hospital Universitario HM Madrid, C.S. General Ricardos, Hospital General Universitario Gregorio Marañón</t>
  </si>
  <si>
    <t>Fragility fractures (FF) are frequent in osteoporotic patients. There are a series of risk factors and clinical variables that could predict their appearance.</t>
  </si>
  <si>
    <t>https://doi.org/10.1016/j.recot.2022.10.010</t>
  </si>
  <si>
    <t>[Artículo traducido] Efecto de la luxación de
la prótesis parcial de cadera en la mortalidad tras la cirugía de fractura de cadera</t>
  </si>
  <si>
    <t>[Translated article] Evaluation of factors related to the occurrence of new fragility fractures: A case-control study</t>
  </si>
  <si>
    <t>La artroplastia de cadera es el tratamiento de elección para las fracturas despla- zadas del cuello de fémur en la población de edad avanzada. La luxación de la prótesis de cadera es una de las complicaciones potenciales tras la artroplastia de cadera, pero falta información actualizada sobre el efecto de la luxación en la supervivencia de los pacientes mayores con fractura de cadera tratados mediante hemiartroplastia de cadera. Nuestro objetivo es evaluar el efecto de la luxación de la prótesis de cadera (hemiartroplastia) como factor aislado, en la función de supervivencia de los pacientes.</t>
  </si>
  <si>
    <t>https://doi.org/10.1016/j.recot.2022.10.013</t>
  </si>
  <si>
    <t>Shared decision making: Does a decision aid support patients with an atypical cartilaginous tumor in making a decision about treatment</t>
  </si>
  <si>
    <t>Petra I. Veldman-Goossen, Claudia Deckers, Edwin F. Dierselhuis, Hendrik W.B. Schreuder, Ingrid C.M. van der Geest</t>
  </si>
  <si>
    <t>Due to new insights, atypical cartilaginous tumors (ACTs) of the long bones are no longer considered malig- nant and treatment is shifting from surgery to active surveillance. We developed a decision aid in order to support in shared decision making on treatment.</t>
  </si>
  <si>
    <t>Radboudumc, Nijmegen</t>
  </si>
  <si>
    <t>http://dx.doi.org/10.1016/j.pecinn.2022.100086</t>
  </si>
  <si>
    <t>State-of-the-art of minimally invasive treatments of bone metastases</t>
  </si>
  <si>
    <t>Cun Li, Qianghua Wu, Daijun Chang, Hui Liang, Xiaofei Ding, Chendeng Lao, Zonggui Huang</t>
  </si>
  <si>
    <t>The First People’s Hospital of Nanning, The First Affiliated Hospital of Guangxi Medical University</t>
  </si>
  <si>
    <t>https://doi.org/10.1016/j.jbo.2022.100425</t>
  </si>
  <si>
    <t>In this article, we intended to present the current research progress of the main minimally invasive interventional techniques for the treatment of bone metastases.</t>
  </si>
  <si>
    <t>The Top 100 Most Cited Articles on Platelet-Rich Plasma Use in Regenerative Medicine—A Bibliometric Analysis—From the ESSKA Orthobiologic Initiative</t>
  </si>
  <si>
    <t>Italia, Francia, Isrrael, España, Alemania, Suiza</t>
  </si>
  <si>
    <t>Due to the complexity of this field and the heterogeneity in clinical practice, the goal of this article is to identify the 100 most-cited articles published concerning the use of PRP in regenerative medicine that have made key contributions to the field, describing the characteristics of articles, providing a reference for better comprehending the worldwide research, and highlighting potential directions for use in regenerative medicine.</t>
  </si>
  <si>
    <t>https://doi.org/10.3390/bioengineering9100580</t>
  </si>
  <si>
    <t>Investigación y Medicina Regenerativa</t>
  </si>
  <si>
    <t>The American Society of Pain and Neuroscience (ASPN) Evidence-Based Clinical Guideline of Interventional Treatments for Low Back Pain</t>
  </si>
  <si>
    <t>The ASPN Back Guideline was developed to provide clinicians the most comprehensive review of interventional treatments for lower back disorders. Clinicians should utilize the ASPN Back Guideline to evaluate the quality of the literature, safety, and efficacy of interventional treatments for lower back disorders.</t>
  </si>
  <si>
    <t>https://doi.org/10.2147/JPR.S386879</t>
  </si>
  <si>
    <t>Coulange Zavarro A., De Girolamo L., Laver L., Sánchez M., Tischer T., Filardo G., Sabatier F., Magalon, J.</t>
  </si>
  <si>
    <t>Algología y columna</t>
  </si>
  <si>
    <t>Assistance Publique des Hôpitaux de Marseille, IRCCS Istituto Ortopedico Galeazzi, Hillel Yaffe Medical Center (HYMC), Technion University Hospital, Israel Institute of Technology, Hospital Vithas Vitoria, University of Rostock, EOC, Università della Svizzera Italiana, IRCCS Istituto Ortopedico Rizzoli, Aix Marseille Univ, SAS Remedex</t>
  </si>
  <si>
    <t>The University of Kansas Health System</t>
  </si>
  <si>
    <t>Dawood Sayed, Jay Grider, Natalie Strand, Jonathan M Hagedorn, Steven Falowski, Christopher M Lam, Vinicius Tieppo Francio , Douglas P Beall, Nestor D Tomycz,
Justin R Davanzo, Rohit Aiyer, David W Lee, Hemant Kalia, Soun Sheen,
Mark N Malinowski, Michael Verdolin, Shashank Vodapally, Alexios Carayannopoulos, Sameer Jain, Nomen Azeem, Reda Tolba, George C Chang Chien, Priyanka Ghosh, Anthony J Mazzola29, Kasra Amirdelfan, Krishnan Chakravarthy, Erika Petersen,
Michael E Schatman, Timothy Deer</t>
  </si>
  <si>
    <t>The Posterior Cruciate Ligament: Anatomy,
Biomechanics, and Double-Bundle Reconstruction</t>
  </si>
  <si>
    <t>Robert F. LaPrade, Edward R. Floyd, Kari L. Falaas, Nicholas J. Ebert3, Griffin D. Struyk, Gregory B. Carlson, Gilbert Moatshe, Jorge Chahla6, Jill K. Monson</t>
  </si>
  <si>
    <t>Twin Cities Orthopedics</t>
  </si>
  <si>
    <t>This review will provide a detailed overview of the clinically relevant anatomy, biomechanics, injury evaluation, and treatment options, with an emphasis on arthroscopic DB-PCLR.</t>
  </si>
  <si>
    <t>10.25259/JASSM_3_2021</t>
  </si>
  <si>
    <t>Ulnar-sided wrist pain. Part I: anatomy and physical examination</t>
  </si>
  <si>
    <t>Peter S. Vezeridis &amp; Hiroshi Yoshioka &amp; Roger Han &amp; Philip Blazar</t>
  </si>
  <si>
    <t>10.1007/s00256-009-0775-x</t>
  </si>
  <si>
    <t>Brigham and Women’s Hospital, University of California</t>
  </si>
  <si>
    <t>In part I of this review, ulnar-sided wrist anatomy and clinical examination are discussed for a more comprehensive understanding of ulnar-sided wrist pain.</t>
  </si>
  <si>
    <t>Update and review of the management of
bone tumours</t>
  </si>
  <si>
    <t>CS Siller, and IJ Lewis</t>
  </si>
  <si>
    <t>St James’s University Hospital</t>
  </si>
  <si>
    <t>Describes an Update and review of the management of bone tumours in adults and children</t>
  </si>
  <si>
    <t>Accurate Positioning of Femoral and Tibial Tunnels in Single Bundle Anterior Cruciate Ligament Reconstruction Using the Indigenously Made Bernard and Hurtle Grid on a Transparency Sheet and C-arm</t>
  </si>
  <si>
    <t>Sudeep Kumar, Anup Kumar, and Ravi Kumar</t>
  </si>
  <si>
    <t>http://dx.doi.org/10.1016/j.eats.2017.02.005</t>
  </si>
  <si>
    <t>We tried to use intraoperative fluoroscopy (C-arm) for accurately localizing the starting point of our tunnel.</t>
  </si>
  <si>
    <t>Metal allergy in primary and revision
total knee arthroplasty</t>
  </si>
  <si>
    <t>H. E. Matar, P. J. Porter, M. L. Porter</t>
  </si>
  <si>
    <t>10.1302/2633-1462.210.BJO- 2021-0098.R1</t>
  </si>
  <si>
    <t>India Institute of Medical Sciences</t>
  </si>
  <si>
    <t>Wrightington Hospital, and Nottingham City Hospital</t>
  </si>
  <si>
    <t>Metal allergy in knee arthroplasty patients is a controversial topic. We aimed to conduct a scoping review to clarify the management of metal allergy in primary and revision total knee arthroplasty (TKA).</t>
  </si>
  <si>
    <t>Nuestra experiencia con impresión 3D doméstica en Cirugía Ortopédica y Traumatología.
Hazlo tú mismo</t>
  </si>
  <si>
    <t xml:space="preserve">
http://dx.doi.org/10.1016/j.rslaot.2016.06.004</t>
  </si>
  <si>
    <t>Rubén Pérez-Mañanes, José Calvo-Haro, Juan Arnal-Burró, Francisco Chana-Rodríguez, Pablo Sanz-Ruiz, Javier Vaquero-Martín</t>
  </si>
  <si>
    <t>Exponer nuestra metodología para la traslación clínica de la impresión 3D doméstica al campo de la Cirugía Ortopédica y Traumatología, definir sus indicaciones y aplicaciones específicas de acuerdo con la experiencia clínica.</t>
  </si>
  <si>
    <t>Performance of ChatGPT on USMLE: Potential for AI-Assisted Medical
2 Education Using Large Language Models</t>
  </si>
  <si>
    <t>Tiffany H. Kung, Morgan Cheatham, ChatGPT, Arielle Medenilla, Czarina Sillos, Lorie De Leon, Camille Elepaño, Maria Madriaga, Rimel Aggabao, Giezel Diaz-Candido,  James Maningo, Victor Tseng</t>
  </si>
  <si>
    <t>Hospital General Universitario Gregorio Marañón y Universidad Complutense de Madrid</t>
  </si>
  <si>
    <t>AnsibleHealth, Massachusetts General Hospital, Harvard School of Medicine, Brown University, OpenAI, Uworld</t>
  </si>
  <si>
    <t>USMLE</t>
  </si>
  <si>
    <t xml:space="preserve"> https://doi.org/10.1101/2022.12.19.22283643</t>
  </si>
  <si>
    <t>We evaluated the performance of a large language model called ChatGPT on the United States Medical Licensing Exam (USMLE), which consists of three exams: Step 1, Step 2CK, and Step 3. ChatGPT performed at or near the passing threshold for all three exams without any specialized training or reinforcement. Additionally, ChatGPT demonstrated a high level of concordance and insight in its explanations. These results suggest that large language models may have the potential to assist with medical education, and potentially, clinical decision-making.</t>
  </si>
  <si>
    <t>A 5-Year Update on the Uneven Distribution of Women in Orthopaedic Surgery Residency Training Programs in the United States</t>
  </si>
  <si>
    <t>Ann E. Van Heest, Felicity Fishman, and Julie Agel</t>
  </si>
  <si>
    <t>University of Minnesota</t>
  </si>
  <si>
    <t>This study was undertaken to update our report from academic years 2004-2005 through 2008-2009, to include 5 additional years of the Association of American Medical Colleges GME Track data. This study will test the hypothesis that, when compared with the data from 2004-2005 through 2008-2009, there were no substantial changes from 2009-2010 through 2013-2014 in the distribution of orthopaedic surgery residency programs that train female residents and have been accredited by the Accreditation Council for Graduate Medical Education (ACGME).</t>
  </si>
  <si>
    <t>http://dx.doi.org/10.2106/JBJS.15.00962</t>
  </si>
  <si>
    <t>Academic Metrics Do Not Explain the Underrepresentation of Women in Orthopaedic Training Programs</t>
  </si>
  <si>
    <t xml:space="preserve">
Selina Poon, Kate Nellans, Rocío A.L. Crabb, Alyssa Rothman, Stephen F. Wendolowski,Daniel Kiridly, Rachel Gecelter, Meredith Akerman, and Nadeen O. Chahine</t>
  </si>
  <si>
    <t>Northwell Health and Columbia University, and Shriners for Children Medical Center</t>
  </si>
  <si>
    <t>Among medical specialties, orthopaedic surgery persistently has one of the lowest representations of women in residency programs. This study examined whether differences exist in the academic metrics of the ortho- paedic residency applicants and enrolled candidates by sex, which may be contributing to the persistent underrepre- sentation of women. Differences in enrollment rate in orthopaedic residency programs also were analyzed. We hypothesized that academic metrics were similar for female and male applicants and thus do not explain the under- representation of women in training programs.</t>
  </si>
  <si>
    <t>http://dx.doi.org/10.2106/JBJS.17.01372</t>
  </si>
  <si>
    <t>Editorial: What You Can Do to Support Women in Orthopaedics Worldwide</t>
  </si>
  <si>
    <t>Seth S. Leopold</t>
  </si>
  <si>
    <t>Clinical Orthopaedics and Related Research</t>
  </si>
  <si>
    <t>Ortopedia general y mujeres en la ortopedia</t>
  </si>
  <si>
    <t>Ortopedia general y mujeres en la ortopedia pediátrica</t>
  </si>
  <si>
    <t>To showcase the work of women in orthopaedic surgery, as well as that of the international professional societies to which they belong, particularly those that are just developing, To empower women in orthopae- dic surgery in countries where they have no professional organizations, and to facilitate the formation of new associations for women in or- thopaedics in those locations, To advance cultural change in our specialty through research and advocacy, To celebrate the legacies of women pioneers in orthopaedics around the world whose accomplishments have not yet been recognized, To raise awareness of the pro- fessional barriers that women face in our specialty, and to lower those barriers, To push other professional socie- ties to track and make public the progress (or lack thereof) toward greater representation of women in the profession and in society leadership positions, and To offer a professional home to all who share the goals of advancing diversity, equity, and inclusion for women (and those who identify as women) in orthopaedic surgery around the world.</t>
  </si>
  <si>
    <t>10.1097/CORR.0000000000001928</t>
  </si>
  <si>
    <t xml:space="preserve">
Comparison of the clinical effectiveness of activated and non‐activated platelet‐rich plasma in the treatment of knee osteoarthritis: a systematic review and meta‐analysis</t>
  </si>
  <si>
    <t>Mario Simental‐Mendía, Daniela Ortega‐Mata,  Yadira Tamez‐Mata, Carlos A. Acosta Olivo y Félix Vilchez‐Cavazos</t>
  </si>
  <si>
    <t>Ortopedia general y osteoartritis</t>
  </si>
  <si>
    <t>Platelet-rich plasma (PRP) has shown to be clinically effective in the treatment of knee osteoar- thritis (OA). Notwithstanding, some inconsistences remain due to methodological differences in PRP preparation such as the use (or not) of activation strategies. We aimed to evaluate whether the use of non-activated PRP would be as effective as activated PRP in patients with knee OA.</t>
  </si>
  <si>
    <t>Orthopedic Trauma Service, School of Medicine and University Hospital “Dr. José Eleuterio González”, Universidad Autonoma de Nuevo Leon</t>
  </si>
  <si>
    <t>https://doi.org/10.1007/s10067-022-06463-x</t>
  </si>
  <si>
    <t>Comparison of clinical outcome, cartilage turnover, and inflammatory activity following either intra-articular or a combination of intra-articular with intra-osseous platelet-rich plasma injections in osteoarthritis knee: A randomized, clinical trial</t>
  </si>
  <si>
    <t>Apurba Barmana, Debapriya Bandyopadhyay, Sudipta Mohakud, Jagannatha Sahoo, Rituparna Maitid, Somnath Mukherjee, Satya Prakashe, Sankha Subhra Roy, Amrutha Viswanath</t>
  </si>
  <si>
    <t>All India Institute of Medical Sciences</t>
  </si>
  <si>
    <t>The objective of the study was to determine the changes in clinical outcome (pain and knee activity) and assess bone/ cartilage biomarkers and inflammatory activity in persons with osteoarthritis (OA) knee following a single injection of intra-articular platelet-rich plasma (IA-PRP) and combination of intra-articular, intraosseous PRP (IA+IO-PRP).</t>
  </si>
  <si>
    <t>https://doi.org/10.1016/j.injury.2022.11.036</t>
  </si>
  <si>
    <t>Research trends of platelet-rich plasma therapy on knee osteoarthritis from 2011 to 2021
A review</t>
  </si>
  <si>
    <t>Yubo Cui, Liqiong Lin, Zhiwei Wang, Kai Wang, Lili Xiao, Wentao Lin, Yiyuan Zhang</t>
  </si>
  <si>
    <t>Platelet-rich plasma (PRP) has been widely used to alleviate osteoarthritis of the knee, and research results are abundant. However, there are no bibliometric reports in publications in this field. Therefore, the current status of PRP for the treatment of osteoarthritis of the knee from 2011 to 2021 was analyzed using Citespace 6.1.R2 software.</t>
  </si>
  <si>
    <t>Fujian Provincial Clinical Medical Research Center for First Aid and Rehabilitation in Orthopaedic Trauma and Fuzhou Second Hospital Affiliated to Xiamen University</t>
  </si>
  <si>
    <t>http://dx.doi.org/10.1097/MD.0000000000032434</t>
  </si>
  <si>
    <t>Treatment options for massive irreparable rotator cuff tears: a review of arthroscopic surgical options</t>
  </si>
  <si>
    <t>Estados Unidos y Tailandia</t>
  </si>
  <si>
    <t>https://doi.org/10.1530/EOR-22-0015</t>
  </si>
  <si>
    <t>The purpose of this review is to present an overview of innovative surgical techniques for restoring native joint function in MIRCTs and to present available clinical results. A comprehensive search was performed using the PubMed (2019–2021) database. Keywords were as follows: massive rotator cuff tear; massive irreparable rotator cuff tear, superior capsular reconstruction. The queries were performed in October 2021</t>
  </si>
  <si>
    <t>Steadman Philippon Research Institute, The Steadman Clinic, Faculty of Medicine Siriraj Hospital, Lerdsin General Hospital</t>
  </si>
  <si>
    <t>Maria E Dey Hazra, Rony-Orijit Dey Hazra, Jared A Hanson, Phob Ganokroj, Matthew L Vopat, Joan C Rutledge, Kohei Yamaura, Sunikom Suppauksorn, and Peter J Millett</t>
  </si>
  <si>
    <t>Identification of implant outliers in joint replacement registries</t>
  </si>
  <si>
    <t>https://doi.org/10.1530/EOR-22-0058</t>
  </si>
  <si>
    <t>The purpose of this review is to determine if joint replacement registries identify prostheses that have a higher than expected rate of revision, to describe the current outlier methodologies and discuss the consequences of this and recommend ways in which the international registry community may cooperate to enhance future surveillance opportunities.</t>
  </si>
  <si>
    <t>Australia. Suiza, Estados Unidos y Paises Bajos</t>
  </si>
  <si>
    <t>Richard N de Steiger, Brian R Hallstrom, Anne Lübbeke, Elizabeth W Paxton, Liza N van Steenbergen, and Mark Wilkinson</t>
  </si>
  <si>
    <t>Australian Orthopaedic Association National Joint Replacement Registry, Michigan Arthroplasty Registry Collaborative Quality Initiative University of Michigan, Geneva Arthroplasty Registry, Geneva University Hospitals Rue Gabrielle-Perret-Gentil, Kaiser Permanente National Implant Registries, Dutch Arthroplasty Register, University of Sheffield</t>
  </si>
  <si>
    <t>Frequency of complications in intramedullary nailing of open tibial shaft fractures: a systematic review</t>
  </si>
  <si>
    <t>Trauma</t>
  </si>
  <si>
    <t>https://doi.org/10.1530/EOR-22-0076</t>
  </si>
  <si>
    <t>A systematic review was performed to collate the available evidence on this topic, providing accurate statistics on the incidence of complication rates to better inform choice of fixation, future research and patient education.</t>
  </si>
  <si>
    <t>Luke Turley, Ian Barry, and Eoin Sheehan</t>
  </si>
  <si>
    <t>Irlanda y Australia</t>
  </si>
  <si>
    <t>Midland Regional Hospital Tullamore, Royal Perth Hospital</t>
  </si>
  <si>
    <t>Ankle fractures of the geriatric patient: a narrative review</t>
  </si>
  <si>
    <t>Patrick Ziegler, Christian Bahrs,  Christian Konrads, Philipp Hemmann, and Marc-Daniel Ahrend</t>
  </si>
  <si>
    <t>Alemania y Suiza</t>
  </si>
  <si>
    <t>The present narrative review provides a summary of current concepts for the treatment of ankle fractures in elderly patients.</t>
  </si>
  <si>
    <t>https://doi.org/10.1530/EOR-22-0082</t>
  </si>
  <si>
    <t>Is thyroid disease associated with post-operative complications after total joint arthroplasty? A systematic review of the literature</t>
  </si>
  <si>
    <t>https://doi.org/10.1530/EOR-22-0085</t>
  </si>
  <si>
    <t>This comprehensive systematic review aims to assess the literature regarding the risk of postoperative complications in patients undergoing total joint arthroplasty (TJA) with concomitant thyroid dysfunction.</t>
  </si>
  <si>
    <t>Grecia y Reino Unido</t>
  </si>
  <si>
    <t>General Hospital Papageorgiou, Center for Interdisciplinary Research and Innovation (CIRI)-Aristotle University of Thessaloniki, Guy’s and St Thomas’ NHS Foundation Trust,</t>
  </si>
  <si>
    <t>Stavros Tsotsolis, Eustathios Kenanidis, Vasileios F Pegios, Michael Potoupnis, and Eleftherios Tsiridis</t>
  </si>
  <si>
    <t>Is there a relationship between surgical volume and outcome for total elbow arthroplasty? A systematic review</t>
  </si>
  <si>
    <t>A Prkić, N P Vermeulen, B W Kooistra, B The, M P J van den Bekerom, and D Eygendaal</t>
  </si>
  <si>
    <t>https://doi.org/10.1530/EOR-22-0087</t>
  </si>
  <si>
    <t>Total elbow arthroplasty (TEA) is rarely performed compared to other arthroplasties. For many surgical procedures, literature shows better outcomes when they are performed by experienced surgeons and in so-called ‘high-volume’ hospitals. We systematically reviewed the literature on the relationship between surgical volume and outcomes following TEA.</t>
  </si>
  <si>
    <t>Amphia Hospital, Amsterdam UMC Location University of Amsterdam, OLVG,  Medische Kliniek Velsen, Velsen-Noord, Faculty of Behavioural and Movement Sciences, Amsterdam Movement Sciences, ErasmusMC.</t>
  </si>
  <si>
    <t>The ideal patient positioning in spine surgery: a preventive strategy</t>
  </si>
  <si>
    <t>Hospital de Braga, University of Minho</t>
  </si>
  <si>
    <t>Paulo Diogo Cunha, Tiago P Barbosa, Guilherme Correia, Rafaela Silva, Nuno Cruz Oliveira, Pedro Varanda and Bruno Direito-Santos</t>
  </si>
  <si>
    <t>https://doi.org/10.1530/EOR-22-0135</t>
  </si>
  <si>
    <t>This work pretends to do a review of the most common positions during spine surgery, alert to errors that can happen during the procedure and how to avoid them.</t>
  </si>
  <si>
    <t>Eberhard Karls University of Tübingen,F9 Department of Orthopaedics and Trauma Surgery, Klinik Gut, Schön Klinik Neustadt, Neustadt in Holstein, University of Tübingen, AO Research Institute Davos</t>
  </si>
  <si>
    <t>Surgical treatment for muscle injuries</t>
  </si>
  <si>
    <t>Leonardo Addêo Ramos, Rogério Teixeira de Carvalho, Rene Jorge Abdalla, Sheila Jean McNeill Ingham</t>
  </si>
  <si>
    <t>10.1007/s12178-015-9272-0</t>
  </si>
  <si>
    <t>Federal University of Sao Paulo, Hospital Nipo-Brasileiro, Hospital do Servidor Público Estadual, Hospital do Coração</t>
  </si>
  <si>
    <t>Managing Complications of Foot and Ankle Surgery</t>
  </si>
  <si>
    <t>Hans-Jörg Trnka</t>
  </si>
  <si>
    <t>https://doi.org/10.1016/j.fcl.2021.11.015</t>
  </si>
  <si>
    <t>Foot and Ankle Center Vienna</t>
  </si>
  <si>
    <t>Austria</t>
  </si>
  <si>
    <t>This article hopes to provide an update about surgical treatments for muscle tears in different scenarios.</t>
  </si>
  <si>
    <t>In this article the authors covers recurrent hallux valgus deformity, iatrogenic hallux varus, malunion, and avascular necrosis (AVN).</t>
  </si>
  <si>
    <t>Operative Treatment of
Proximal Rectus Femoris Injuries in Professional Soccer Players</t>
  </si>
  <si>
    <t>10.1177/2325967118798827</t>
  </si>
  <si>
    <t>Lasse Lempainen,  Jussi Kosola, Ricard Pruna, Jordi Puigdellivol, Juha Ranne, and Sakari Orava</t>
  </si>
  <si>
    <t>To describe a series of operatively treated PRF ruptures in professional soccer players.</t>
  </si>
  <si>
    <t>Joint Preserving Surgery for Valgus Ankle Osteoarthritis</t>
  </si>
  <si>
    <t>Pie y tobillo y Osteartritis</t>
  </si>
  <si>
    <t>Ahmad Alajlan,  Victor Valderrabano</t>
  </si>
  <si>
    <t>https://doi.org/10.1016/j.fcl.2021.11.003</t>
  </si>
  <si>
    <t>Swiss Ortho Center</t>
  </si>
  <si>
    <t>Describe the  Joint Preserving Surgery for Valgus Ankle Osteoarthritis.</t>
  </si>
  <si>
    <t>Joint Preservation Strategies for Managing Varus Ankle Deformities</t>
  </si>
  <si>
    <t>Describe the Joint Preservation Strategies for Managing Varus Ankle Deformities</t>
  </si>
  <si>
    <t>Beat Hintermann, Roxa Ruiz</t>
  </si>
  <si>
    <t>https://doi.org/10.1016/j.fcl.2021.11.002</t>
  </si>
  <si>
    <t>Center of Excellence for Foot and Ankle Surgery, Clinic of Orthopaedics and Traumatology, Kantonsspital Baselland</t>
  </si>
  <si>
    <t>Gastrocnemius Recession in Recalcitrant Plantar Fasciitis: A Systematic Review</t>
  </si>
  <si>
    <t>Catherine Claire Pickin, Mohammed Elmajee, Ahmed Aljawadi, Ismail Fathalla, Anand Pillai</t>
  </si>
  <si>
    <t>https://doi.org/10.1053/j.jfas.2021.10.029</t>
  </si>
  <si>
    <t>This review found a consistent reduction in pain following gastrocnemius release in patients with recalcitrant plantar fasciitis, suggesting it is a very promising treatment. However, the included studies are limited by low quality study designs and inherent biases, limiting the strength of recommendation. Further definitive, well-designed trials are required.</t>
  </si>
  <si>
    <t>Asymptomatic Foot and Ankle Abnormalities in Elite Professional Soccer Players</t>
  </si>
  <si>
    <t>Rusia</t>
  </si>
  <si>
    <t>Eduard Bezuglov, Vladimir Yurevich Khaitin, 
Artemii Lazarev, Alesia Brodskaia, Anastasiya Lyubushkina, Kamila Kubacheva, Zbigniew Was ́kiewicz, Arseniy Petrov,  and Nicola Maffulli</t>
  </si>
  <si>
    <t>Moscow Witte University, I.M. Sechenov First Moscow State Medical University, First Pavlov State Medical University Of St Petersburg,  Sinai Health System</t>
  </si>
  <si>
    <t>To ascertain the prevalence of foot and ankle abnormalities in elite professional adult soccer players.</t>
  </si>
  <si>
    <t>10.1177/2325967120979994</t>
  </si>
  <si>
    <t>Chronic and Recurrent Rectus Femoris Central Tendon Ruptures in Athletes</t>
  </si>
  <si>
    <t>10.1177/2325967120984486</t>
  </si>
  <si>
    <t>To describe the clinical picture, magnetic resonance imaging (MRI) findings, and surgical treatment results of rectus femoris central tendon injuries.</t>
  </si>
  <si>
    <t>Lasse Lempainen,  Jussi Kosola, Xavier Valle, Jordi Puigdellivol, Juha Ranne, Sakari Orava, and Ricard Pruna</t>
  </si>
  <si>
    <t>Hospital Mehiläinen NEO</t>
  </si>
  <si>
    <t>Central Tendon Injuries of Hamstring Muscles</t>
  </si>
  <si>
    <t>To describe the operative treatment and outcomes of central tendon injuries of the hamstrings among athletes.</t>
  </si>
  <si>
    <t>10.1177/2325967118755992</t>
  </si>
  <si>
    <t>Lasse Lempainen,  Jussi Kosola, Ricard Pruna, Jordi Puigdellivol, Janne Sarimo, Pekka Niemi, and Sakari Orava</t>
  </si>
  <si>
    <t>The Royal Orthopaedic Hospital</t>
  </si>
  <si>
    <t>Mehiläinen NEO Sports Hospital, Futbol Club Barcelona</t>
  </si>
  <si>
    <t>Ultrasound-Guided Percutaneous Tenotomy of the Long Head of Biceps Tendon in Patients with Symptomatic Complete Rotator Cuff Tear: In Vivo Non-contRolled Prospective Study</t>
  </si>
  <si>
    <t>IRCCS Istituto Ortopedico Galeazzi, Università degli Studi di Milano, Università degli Studi di Palermo, ASST Pini-CTO</t>
  </si>
  <si>
    <t>Our purpose was to prospectively test the technical feasibility and clinical outcome of percutaneous US-guided LHBT tenotomy in vivo in patients with complete rupture of the RC.</t>
  </si>
  <si>
    <t>10.3390/jcm9072114</t>
  </si>
  <si>
    <t>Luca Maria Sconfienza , Domenico Albano , Carmelo Messina, Salvatore Gitto, Vincenzo Guarrella, Carlo Perfetti, Ettore Taverna , Paolo Arrigoni, and
Pietro Simone Randelli</t>
  </si>
  <si>
    <t>Location of brachial plexus birth injury affects functional outcomes in a rat model</t>
  </si>
  <si>
    <t>10.1002/jor.25173</t>
  </si>
  <si>
    <t>We hypothesized that injury location (preganglionic or postganglionic) would impact key characteristics of functional move- ment. We also hypothesized that previously measured passive ROM capabilities would be good predictors of functional performance.</t>
  </si>
  <si>
    <t>North Carolina State University</t>
  </si>
  <si>
    <t>Raveena M. Doshi, Monique Y. Reid, Nikhil N. Dixit, Emily B. Fawcett, Jacqueline H. Cole, Katherine R. Saul</t>
  </si>
  <si>
    <t>Brachial plexus injury after shoulder dislocation: a literature review</t>
  </si>
  <si>
    <t>Olga Gutkowska, Jacek Martynkiewicz, Maciej Urban, Jerzy Gosk</t>
  </si>
  <si>
    <t>The purpose of this work is to evaluate the incidence of neurological injuries in patients who suffered shoulder disloca- tion, determine which nerve(s) are affected most often and what the mechanism and severity of nerve injuries are, what type of patients are most susceptible to neurological complications and with what other injuries can nerve injury coexist. We also aim to determine how long the recovery of limb function lasts in patients treated conservatively and operatively, what percentage of patients require operative treatment and what the optimal time frame for surgical intervention is. On the basis of literature data, we aim to create a management algorithm for patients with suspected neurological injury after shoulder dislocation.</t>
  </si>
  <si>
    <t>Wroclaw Medical University</t>
  </si>
  <si>
    <t>Polonia</t>
  </si>
  <si>
    <t>https://doi.org/10.1007/s10143-018-1001-x</t>
  </si>
  <si>
    <t>Safety and effectiveness of once‐yearly zoledronic acid in Japanese osteoporosis patients: three‐year post‐marketing surveillance</t>
  </si>
  <si>
    <t>Junichi Takada, Shizu Sato, Kouichi Arai, Yoriko Kito, Yuko Oshita, Kazuko Saito</t>
  </si>
  <si>
    <t>Zoledronic acid (5 mg; ZOL), a once-yearly bisphosphonate, reduces osteoporotic fractures and increases bone mineral density (BMD). This 3-year post-marketing surveillance examined its real-world safety and effectiveness.</t>
  </si>
  <si>
    <t>Health Sciences University of Hokkaido Hospital, Sapporo Medical University, Asahi Kasei Pharma Corporation</t>
  </si>
  <si>
    <t>Japón</t>
  </si>
  <si>
    <t>https://doi.org/10.1007/s00774-023-01410-5</t>
  </si>
  <si>
    <t>To repeat or not to repeat? Measuring bone mineral density during anti- resorptive therapy or a drug holiday</t>
  </si>
  <si>
    <t>Tayyab S. Khan, Partha Sinha , Harold Rosen</t>
  </si>
  <si>
    <t>10.3949/ccjm.90a.22071</t>
  </si>
  <si>
    <t>Western University, Beth Israel Deaconess Medical Center, Beth Israel Deaconess Medical Center,</t>
  </si>
  <si>
    <t>An initial bone mineral density (BMD) measurement
is used to diagnose osteoporosis and decide whether patients need treatment, but the utility of repeating this test in those on treatment or on a drug holiday (ie, during a pause in bisphosphonate treatment) is controversial. Here, we present evidence for and against the use of BMD monitoring in patients receiving antiresorptive ther- apy or on a drug holiday, and give our recommendations, arguing against a one-size-fits-all approach.</t>
  </si>
  <si>
    <t>Long‐term effect of denosumab on bone microarchitecture
as assessed by tissue thickness–adjusted trabecular bone score
in postmenopausal women with osteoporosis: results from FREEDOM and its open‐label extension</t>
  </si>
  <si>
    <t>Didier Hans, Michele McDermott, Shuang Huang, Min Kim,  Enisa Shevroja, Michael McClung</t>
  </si>
  <si>
    <t>https://doi.org/10.1007/s00198-023-06708-8</t>
  </si>
  <si>
    <t>To investigate the long-term effect of denosumab on bone microarchitecture assessed by tissue thickness–adjusted trabecular bone score (TBSTT) in post-hoc subgroup analysis of FREEDOM and open-label extension (OLE).</t>
  </si>
  <si>
    <t>Estados Unidos, Australia, Suiza</t>
  </si>
  <si>
    <t>Lausanne University Hospital and Lausanne University, Amgen Inc., Oregon Osteoporosis Center, Australian Catholic University</t>
  </si>
  <si>
    <t>Romosozumab or Alendronate for Fracture Prevention in Women with Osteoporosis</t>
  </si>
  <si>
    <t>Kenneth G. Saag, Jeffrey Petersen, Maria Luisa Brandi, Andrew C. Karaplis,  Mattias Lorentzon, Thierry Thomas, Judy Maddox,  Michelle Fan, Paul D. Meisner, and Andreas Grauer</t>
  </si>
  <si>
    <t>The primary end points were the cumulative incidence of new vertebral fracture at 24 months and the cumulative incidence of clinical fracture (non- vertebral and symptomatic vertebral fracture) at the time of the primary analysis (after clinical fractures had been confirmed in ≥330 patients). Secondary end points included the inci- dencesofnonvertebralandhipfractureatthetimeoftheprimaryanalysis.Seriouscardiovas- cular adverse events, osteonecrosis of the jaw, and atypical femoral fractures were adjudicated</t>
  </si>
  <si>
    <t>University of Alabama</t>
  </si>
  <si>
    <t>10.1056/NEJMoa1708322</t>
  </si>
  <si>
    <t>Osteoporosis and Implant-Related Complications After Anatomic
and Reverse Total Shoulder Arthroplasty</t>
  </si>
  <si>
    <t>Aaron J. Casp, Samuel R. Montgomery, Jourdan M. Cancienne, Stephen F. Brockmeier, Brian C. Werner</t>
  </si>
  <si>
    <t>University of Virginia</t>
  </si>
  <si>
    <t>10.5435/JAAOS-D-18-00537</t>
  </si>
  <si>
    <t>Ipsilateral Galeazzi and Monteggia fracture</t>
  </si>
  <si>
    <t>P.R.J.V.C. Boopalan , V.T.K. Titus, Thilak S. Jepegnanam, Alfred Daniel, Samuel Chittaranjan</t>
  </si>
  <si>
    <t>10.1016/j.injury.2006.11.024</t>
  </si>
  <si>
    <t>The goal of the present study was to characterize the incidence of osteoporosis in patients undergoing shoulder arthroplasty and to examine whether patients with osteoporosis undergoing anatomic and reverse TSA are at an increased risk of prosthetic-related complications.</t>
  </si>
  <si>
    <t>We have described the rare mechanism of injury and management for this injury based on a review of the literature.</t>
  </si>
  <si>
    <t>Christian Medical College</t>
  </si>
  <si>
    <t>Extremidad superior y pediatría</t>
  </si>
  <si>
    <t>Galeazzi and Essex-Lopresti Injuries</t>
  </si>
  <si>
    <t>University of Cincinnati, Hand Surgery Specialists, Inc</t>
  </si>
  <si>
    <t>Kevin Littlea, Philip To, and Reid Draeger</t>
  </si>
  <si>
    <t>10.1007/978-1-4614-8758-6_51-1</t>
  </si>
  <si>
    <t>Essex-Lopresti injuries are seen in patients that have interruption of the interosseous membrane and dissociation of the radius and ulna. They have not been described in skeletally immature patients, but clinicians should be aware of the risks of proximal migration of the radius that can occur after radial head resection in these patients</t>
  </si>
  <si>
    <t>A Historical Report on Riccardo Galeazzi and the Management of Galeazzi Fractures</t>
  </si>
  <si>
    <t>Sandeep J. Sebastin, and Kevin C. Chung</t>
  </si>
  <si>
    <t>10.1016/j.jhsa.2010.08.032.</t>
  </si>
  <si>
    <t>Singapur y estados Unidos</t>
  </si>
  <si>
    <t>National University Health System, The University of Michigan Health System</t>
  </si>
  <si>
    <t>This article examines the evolution of management of the Galeazzi fracture and sheds light on this notable physician’s life.</t>
  </si>
  <si>
    <t>Periprosthetic fracture management of the proximal femur</t>
  </si>
  <si>
    <t>Puerta de Hierro Andares Hospital</t>
  </si>
  <si>
    <t>Luis G. Padilla-Rojas, Dario E. Garín-Zertuche, Leonardo López-Almejo, Germán Garabano, César Ángel Pesciallo, Jaime A. Leal, Andrés Pinzón, Vincenzo Giordano,
Robinson Esteves-Pires</t>
  </si>
  <si>
    <t>http://dx.doi.org/10.1097/OI9.0000000000000246</t>
  </si>
  <si>
    <t>Suture tape augmentation, a novel application of synthetic materials in anterior cruciate ligament reconstruction: A systematic review</t>
  </si>
  <si>
    <t>Tong Zheng, Yanwei Cao, Guanyang Song, Yue Li, Zhijun Zhang, Zheng Feng and Hui Zhang</t>
  </si>
  <si>
    <t>Beijing Jishuitan Hospital, Inner Mongolia People’s Hospital, First Hospital of Tsinghua University, Xi’an Honghui Hospital, Taif University</t>
  </si>
  <si>
    <t>10.3389/fbioe.2022.1065314</t>
  </si>
  <si>
    <t>The most common periprosthetic fractures occur around the hip. The most widely used classification is the Vancouver classification, and management requires careful planning and skill in both arthroplasty and fracture surgery. This article presents an overview of the diagnosis, classification, and management of periprosthetic fractures of the proximal femur. This work represents a summary review from Latin American Society Members of the International Orthopaedic Trauma Association.</t>
  </si>
  <si>
    <t>Suture tape (ST) is a common synthetic material in the repairing surgery of soft tissue. Recently, ST augmentation (STA) technique has been described as a novel way to improve the mechanical property of grafts in the anterior cruciate ligament (ACL) reconstruction (ACLR). However, the clinical outcomes of ACLR using ST-augmented grafts have not been clarified. This systematic review aimed to summarize the specific technique of STA and evaluate the clinical outcomes after ACLR with STA.</t>
  </si>
  <si>
    <t>Canadá y Reino Unido</t>
  </si>
  <si>
    <t>The Unified Classification System (UCS): improving our understanding of periprosthetic fractures</t>
  </si>
  <si>
    <t>University of British Columbia, The Bone &amp; Joint Journal</t>
  </si>
  <si>
    <t>C. P. Duncan, F. S. Haddad</t>
  </si>
  <si>
    <t>We pre- sent here an overview of the UCS. For more detailed information and its wider application across the musculoskeletal system, the reader is directed to the original publication.</t>
  </si>
  <si>
    <t>10.1302/0301-620X.96B6</t>
  </si>
  <si>
    <t>Familial Predisposition to Anterior Cruciate Ligament Injury: A Systematic Review with Meta‐analysis</t>
  </si>
  <si>
    <t>Sara Hasani, Julian A. Feller,  Kate E. Webster</t>
  </si>
  <si>
    <t>We aimed to systematically review family history as a risk factor for sustaining a primary ACL injury and the impact it has on ACL graft rupture or contralateral ACL injury in male and female individuals.</t>
  </si>
  <si>
    <t>La Trobe University, OrthoSport Victoria, Epworth HealthCare</t>
  </si>
  <si>
    <t>https://doi.org/10.1007/s40279-022-01711-1</t>
  </si>
  <si>
    <t>Behandling med stamceller i ortopædkirurgien</t>
  </si>
  <si>
    <t>Sarah Gierahn,  Martin Lindberg-Larsen, Ming Ding, &amp; Chris Halling Dreyer</t>
  </si>
  <si>
    <t>Odense Universitetshospital</t>
  </si>
  <si>
    <t>Dinamarca</t>
  </si>
  <si>
    <t>Mesenkymale stamceller (MSC) er de mest kendte og brugte stamceller i ortopædkirurgien pga. både et højt differentieringspotentiale og tilgængelighed. MSC er karakteriseret ved evnen til: 1) at kunne differentiere til multiple cellelinjer og 2) at udføre parakrin signalering [1]. Disse celler klassificeres som MSC eller mesenkymale stromale celler af International Society for Cellular Therapy [2]. Cellerne kan findes i både knoglemarv, fedtvæv, navlestrengsblod og perifært blod [3]. De er attraktive til klinisk brug pga. deres multipotente potentiale, relativt lette vækst og lave immunogenicitet [4]. De udøver en parakrin effekt ved modulering af inflammationen, stimulering af endogen cellereparation og -proliferation, hæmning af apoptose og forbedring af blodgennemstrømningen gennem cytokiner og vækstfaktorer.</t>
  </si>
  <si>
    <t>Células madre</t>
  </si>
  <si>
    <t>Research in orthopaedic trauma surgery: approaches of basic scientists and clinicians and the relevance of interprofessional research teams</t>
  </si>
  <si>
    <t>https://doi.org/10.1007/s00068-022-02110-x</t>
  </si>
  <si>
    <t>An increasing clinical workload and growing financial, administrative and legal burdens as well as changing demands regarding work-life balance have resulted in an increased emphasis on clinical practice at the expense of research activities by orthopaedic trauma surgeons. This has led to an overall decrease in the number of scientifically active clini- cians in orthopaedic trauma surgery, which represents a serious burden on research in this field. In order to guarantee that the clinical relevance of this discipline is also mirrored in the scientific field, new concepts are needed to keep clinicians involved in research.</t>
  </si>
  <si>
    <t>Scientific Committee of the German Society for Trauma Surgery</t>
  </si>
  <si>
    <t>Frank Hildebrand, Christine Höfer, Klemens Horst, Benedikt Friemert, Dietmar Pennig, Ingo Marzi, Richard Stange</t>
  </si>
  <si>
    <t>Dysphagia Rates after Anterior Cervical Diskectomy and Fusion: A Systematic Review and Meta-Analysis</t>
  </si>
  <si>
    <t xml:space="preserve">Case Western Reserve University, Baylor College of Medicine, Cleveland Clinic </t>
  </si>
  <si>
    <t>Michael F. Shriver, Daniel J. Lewis, Varun R. Kshettry, Benjamin P. Rosenbaum, Edward C. Benzel, Thomas E. Mroz</t>
  </si>
  <si>
    <t>Anterior cervical diskectomy and fusion (ACDF) is an effective surgical option for patients with cervical radiculopathy, myelopathy, or deformity. Although ACDF is generally safe, dysphagia is a common complication. Despite its high incidence, prolonged postoperative dysphagia is poorly understood; its etiology remains relatively unknown, and its risk factors are widely debated.</t>
  </si>
  <si>
    <t>http://dx.doi.org/ 10.1055/s-0036-1583944</t>
  </si>
  <si>
    <t>Perioperative Complications of Surgery for Degenerative Cervical Myelopathy: A Comparison Between 3 Procedures</t>
  </si>
  <si>
    <t>Mohamed Kamal Mesregah , Blake Formanek, John C. Liu, Zorica Buser, and Jeffrey C. Wang</t>
  </si>
  <si>
    <t>To compare the perioperative complications of propensity score-matched cohorts of patients with degenerative cervical myelopathy (DCM), who were treated with anterior cervical discectomy and fusion (ACDF), posterior laminectomy with fusion, or laminoplasty.</t>
  </si>
  <si>
    <t>10.1177/2192568221998306</t>
  </si>
  <si>
    <t>University of Southern California</t>
  </si>
  <si>
    <t>Minimally Invasive Posterior Cervical Foraminotomy Versus Anterior Cervical Fusion and Arthroplasty: Systematic Review and Meta-Analysis</t>
  </si>
  <si>
    <t>Andrew Platt, Richard G. Fessler, Vincent C. Traynelis, and John E. O’Toole</t>
  </si>
  <si>
    <t>10.1177/21925682211055094</t>
  </si>
  <si>
    <t>Patients with lateral cervical disc and foraminal pathology can be treated with anterior and posterior approaches including anterior cervical discectomy and fusion(ACDF), cervical total disc arthroplasty(TDA), and minimally invasive pos- terior cervical foraminotomy(MIS-PCF). Although MIS-PCF may have some advantages over the anterior approaches, few comparative studies and meta-analyses have been done to assess superiority.</t>
  </si>
  <si>
    <t>Anterior Approach to Cervical Spine</t>
  </si>
  <si>
    <t>The University of Hong Kong</t>
  </si>
  <si>
    <t>Kenneth M. C. Cheung, K. C. Mak, and Keith D. K. Luk</t>
  </si>
  <si>
    <t>To provide accounts of the authors’ preferred methods for performing anterior cervical surgery with personal tips and pearls.</t>
  </si>
  <si>
    <t>10.1097/BRS.0b013e318239ccd8</t>
  </si>
  <si>
    <t>Revision Shoulder Instability Surgery After Failed Latarjet: Glenoid Reconstruction Using Distal Tibial Allograft and Humeral Head Reconstruction Using Osteochondral Allograft</t>
  </si>
  <si>
    <t>Michael Bogard, Ammer Dbeis, Griffin Elbert, Anthony DeGiacomo, and Reza Jazayeri</t>
  </si>
  <si>
    <t>Community Memorial Health System</t>
  </si>
  <si>
    <t>Management of shoulder instability varies depending on the residual anatomy of the glenohumeral joint. Operative management includes arthroscopic or open soft tissue imbrication or repair, bony buttressing for osseous defects, and salvage procedures for the recur- rent dislocator after failure of initial surgical and med- ical management.</t>
  </si>
  <si>
    <t>https://doi.org/10.1016/j.eats.2021.12.013</t>
  </si>
  <si>
    <t>Reverse Shoulder Arthroplasty for Failed
Operative Treatment of Proximal Humeral Fractures</t>
  </si>
  <si>
    <t>University Hospital of Patras</t>
  </si>
  <si>
    <t>Failure after operative treatment of complex proximal humeral fractures (PHF) can prove challenging even for experienced surgeons. Reverse shoulder arthroplasty (RSA) seems to offer a satisfactory revision procedure with good clin- ical outcomes.</t>
  </si>
  <si>
    <t>10.1177/24715492221090742</t>
  </si>
  <si>
    <t>Trends in the treatment of proximal humerus fractures in the United States Medicare population</t>
  </si>
  <si>
    <t>University of Iowa Hospitals and Clinics</t>
  </si>
  <si>
    <t>Zinon T Kokkalis, Aikaterini Bavelou, Efstratios Papanikos, Dimitrios Kalavrytinos, and Andreas Panagopoulos</t>
  </si>
  <si>
    <t>https://doi.org/10.1053/j.sart.2022.12.007</t>
  </si>
  <si>
    <t>The purpose of the current study was to determine trends in the treatment of proximal humerus fractures in the United States Medicare population from 2010 to 2019.</t>
  </si>
  <si>
    <t>Garrett V. Christensen, Olivia C. O’Reilly, Maria F. Bozoghlian, Qiang An, MBBS, James V. Nepola, and Brendan M. Patterson</t>
  </si>
  <si>
    <t>Irán</t>
  </si>
  <si>
    <t>Arthroscopic Treatment of Kienböck Disease: Mid-Term Outcome of Arthroscopic Lunate Core Decompression</t>
  </si>
  <si>
    <t>Hossein Saremi,  Sepehr Shiruei, Abbas Moradi</t>
  </si>
  <si>
    <t>Hamadan University of Medical Sciences</t>
  </si>
  <si>
    <t>This study evaluated the mid-term functional and radiological results of arthroscopic lunate core decompression for treating Kienböck disease.</t>
  </si>
  <si>
    <t>https://doi.org/10.1016/j.jhsa.2023.02.011</t>
  </si>
  <si>
    <t>Complications Following Intramedullary Screw Fixation for Metacarpal Fractures: A Systematic Review</t>
  </si>
  <si>
    <t>https://doi.org/10.1016/j.jhsa.2023.01.012</t>
  </si>
  <si>
    <t>Rothman Orthopedic Institute at Thomas Jefferson University</t>
  </si>
  <si>
    <t>Chibuzo C. Anene,  Terence L. Thomas, Jonas L. Matzon,  Christopher M. Jones</t>
  </si>
  <si>
    <t>There has been a recent increase in the use of intramedullary screws (IMS) for the surgical treatment of metacarpal fractures. While IMS fixation has been shown to produce excellent functional outcomes, postoperative complications have yet to be fully explored in a comprehensive way. This systematic review quantified the incidence, treatment, and results of complications following IMS fixation for metacarpal fractures.</t>
  </si>
  <si>
    <t>Scapholunate instability: why are the surgical outcomes still so far from ideal?</t>
  </si>
  <si>
    <t>Gregory I. Bain, and Melanie Amarasooriya</t>
  </si>
  <si>
    <t>0.1177/17531934221148009</t>
  </si>
  <si>
    <t>Flinders University and Flinders Medical Centre</t>
  </si>
  <si>
    <t xml:space="preserve"> We discuss a biological arthroscopic approach to identify, mobilize and debride the disrupted DSLC. </t>
  </si>
  <si>
    <t>Trunnions and Modularity in Total Hip Arthroplasty: A Historical Review With Current
Clinical Implications</t>
  </si>
  <si>
    <t>Sravya P. Vajapey, Vivek M. Shah,
Daniel M. Estok II</t>
  </si>
  <si>
    <t>Brigham and Women’s Hospital, Boston</t>
  </si>
  <si>
    <t>Understanding the history of taper design and geometry, the track record of older implants, and the rationale behind the development of current prostheses can help surgeons choose the right implants for their patients and accurately assess the pros and cons of new implants being introduced to the market each year.</t>
  </si>
  <si>
    <t>0.5435/JAAOS-D-22-00498</t>
  </si>
  <si>
    <t>The modern state of femoral, acetabular, and global offsets in total hip arthroplasty: a narrative review</t>
  </si>
  <si>
    <t>Peter Luca DiGiovanni, Xavier Gasparutto,  Stéphane Armand, and Didier Hannouche</t>
  </si>
  <si>
    <t>Geneva University Hospitals and University of Geneva</t>
  </si>
  <si>
    <t>The primary purpose of this study is to summarize the current scientific knowledge on the femoral, acetabular, and global offsets in THA. A secondary goal of the narrative review is to propose future research that may enhance surgical practices through bettered representation of offset parameters</t>
  </si>
  <si>
    <t>https://doi.org/10.1530/EOR-22-0039</t>
  </si>
  <si>
    <t>Selecting a Press-fit Stem for Total Hip Arthroplasty: The Rationale and Evolution of the Modern Femoral Prosthesis</t>
  </si>
  <si>
    <t>Michael Blankstein, Mark A. Haimes, Nathaniel J. Nelms</t>
  </si>
  <si>
    <t>University of Vermont Medical Center</t>
  </si>
  <si>
    <t>Noncemented press-fit femoral stems predominate in total hip arthroplasty for all age groups with generally excellent long-term survivorship. The 2021 American Joint Replacement Registry reports that 96% of all elective primary total hip arthroplasties used noncemented femoral implant fixation.1 Today, there are many styles of press-fit stems, each with supposed benefits, based on a range of design philosophies. Design aspects to consider when selecting a stem are numerous, including stem geometry, stem length, collared or collarless, material properties, and surface structure. Although most stem designs demonstrate excellent results, the differences in stem designs are intimately linked to additional factors such as ease of use/ implantation, percentage of surface osseointegration, overall bone removal versus bone stock preservation, subsequent femoral stress shielding, and consideration of complexity of later revision. A surgeon with a broad understanding and appreciation of femoral stem designs should be prepared to select between the multitude of options to best serve individual patients.</t>
  </si>
  <si>
    <t>10.5435/JAAOS-D-22-00074</t>
  </si>
  <si>
    <t>Principles of mechanical and chemical debridement with implant retention</t>
  </si>
  <si>
    <t>David G. Deckey, Zachary K. Christopher, Joshua S. Bingham and Mark J. Spangehl</t>
  </si>
  <si>
    <t>https://doi.org/10.1186/s42836-023-00170-x</t>
  </si>
  <si>
    <t>Mayo Clinic</t>
  </si>
  <si>
    <t>The success of mechanical and chemical debridement, or a DAIR operation, is reliant on a combination of appropriate patient selection and meticulous technique. There are many technical considerations to take into consideration. One of the most important factors in the success of the DAIR procedure is the adequacy of mechani- cal debridement. Techniques are surgeon-specific and perhaps contribute to the large variability in the literature on the success of DAIR. Factors that have been shown to be associated with success include the exchange of modular components, performing the procedure within seven days or less of symptom onset, and possibly adjunctive rifampin or fluoroquinolone therapy, though this remains controversial. Factors that have been associated with failure include rheumatoid arthritis, age greater than 80 years, male sex, chronic renal failure, liver cirrhosis, and chronic obstructive pulmonary disease.</t>
  </si>
  <si>
    <t>The Diagnosis and Treatment of Acetabular Bone Loss in Revision Hip Arthroplasty: An International Consensus Symposium</t>
  </si>
  <si>
    <t>10.1177/15563316211034850</t>
  </si>
  <si>
    <t>Peter K. Sculco, Timothy Wright, Michael-Alexander Malahias, Alexander Gu, Mathias Bostrom, Fares Haddad,
Seth Jerabek, Michael Bolognesi, Thomas Fehring,
Alejandro Gonzalez DellaValle, William Jiranek,
William Walter, Wayne Paprosky, Donald Garbuz, and Thomas Sculco</t>
  </si>
  <si>
    <t>This panel focused primarily on preoperative factors that may influence the surgical management of acetabular bone loss. While outside the scope of this document, the expert panel would like to emphasize that all patients under- going primary or revision surgery should undergo standard- ized health optimization and infection screening protocols to reduce the risk of perioperative medical or surgical complication.</t>
  </si>
  <si>
    <t>The Musculoskeletal Journal of Hospital for Special Surgery</t>
  </si>
  <si>
    <t>International and Multicenter Prospective Controlled Study of Dysphagia After Anterior Cervical Spine Surgery</t>
  </si>
  <si>
    <t>To analyze the risk factors of dysphagia after cervical spine surgery.</t>
  </si>
  <si>
    <t>https://doi.org/10.1227/neu.0000000000002364</t>
  </si>
  <si>
    <t>University of Caxias do Sul, Cajuru University Hospital, Hospital Universitario Fundación Favaloro, Cl ́ınica Alemana, Hospital de Cl ́ınicas Jose ́ de San Martin, University of Buenos Aires, Hospital de Especialidades, Guadalajara, Mexico, InstitutoTecnológicoydeEstudiosSuperioresdeMonterrey, CampusGuadalajara, InstitutoNacionaldeRehabilitación, Hospital Dr Diego Thompsonn, Lahey Hospital and Medical Center, Tufts University School of Medicine</t>
  </si>
  <si>
    <t>Asdrubal Falavigna, Andre ́ de Oliveira Arruda, Orlando Righesso Neto, Diego Dozza,
Juan Pablo Guyot, Ratko Yurac, Pablo Gustavo Jalón, Jose ́ Maria Jiménez Avila, Barón Za ́rate, Nicolas Scheverin, Zoher Ghogawala</t>
  </si>
  <si>
    <t>The Fate of Overcorrection After Hemiepiphysiodesis in Valgus Deformities Around the Knee</t>
  </si>
  <si>
    <t>Taha Aksoy, Sancar Bakircioglu, Erdi Ozdemir, Rafik Ramazanov, Mehmet Cemalettin Aksoy, and Guney Yilmaz</t>
  </si>
  <si>
    <t>Tension band plating is widely used in the surgical treatment of coronal plane deformities around the knee. The rebound phenomenon after implant removal is a common com- plication of this technique. Overcorrection of joint orientation angles is a method to minimize the effect of the rebound phe- nomenon. This study aims to investigate the natural course of overcorrected joint orientation angles after plate removal in patients with genu valgum deformity.</t>
  </si>
  <si>
    <t>0.1097/BPO.0000000000002429</t>
  </si>
  <si>
    <t>Brasil, Chile, México, Argentina y Estados Unidos</t>
  </si>
  <si>
    <t>ETU University, Private Cankaya Hospital, Orthopedics and Traumatology</t>
  </si>
  <si>
    <t>Opioid Use in Pediatric Patients After Common Orthopaedic Surgeries</t>
  </si>
  <si>
    <t>Crystal A. Perkins, Asahi Murata, Jason Kim, and Samuel Clifton Willimon</t>
  </si>
  <si>
    <t>Children’s Healthcare of Atlanta</t>
  </si>
  <si>
    <t>The use and misuse of opioid medications is an epidemic and public health emergency. There are currently no standard guidelines for treating perioperative pain in the pediatric population. The purpose of this study is to describe opioid use among pediatric patients after common orthopaedic surgeries.</t>
  </si>
  <si>
    <t>10.1097/BPO.0000000000002423</t>
  </si>
  <si>
    <t>The Usefulness of Dynamic Ultrasonography
in Nursemaid’s Elbow: A Prospective Case Series of 13 Patients Reconsideration of the Pathophysiology of Nursemaid’s Elbow</t>
  </si>
  <si>
    <t>Chia-Che Tsai, and Yi-Pin Chiang,</t>
  </si>
  <si>
    <t>Taiwan</t>
  </si>
  <si>
    <t>Tsai Chia-Che Orthopaedic Clinic, and Mackay Memorial Hospital</t>
  </si>
  <si>
    <t>0.1097/BPO.0000000000002401</t>
  </si>
  <si>
    <t>Nursemaid’s elbow is a common musculoskeletal disorder among children under 5 years of age. However, diag- nostic imaging to confirm a nursemaid’s elbow diagnosis is still unavailable. Through the use of a high-frequency ultrasound probe, we determined the etiology and possible pathophysiology of nursemaid’s elbow</t>
  </si>
  <si>
    <t>Codo, pediatría</t>
  </si>
  <si>
    <t>State of the Art and New Concepts in Giant Cell Tumor of Bone: Imaging Features and Tumor Characteristics</t>
  </si>
  <si>
    <t>Anna Parmeggiani, Marco Miceli, Costantino Errani, and Giancarlo Facchini</t>
  </si>
  <si>
    <t>We have illustrated pre-operative imaging features related to prognosis and radiological findings for response evaluation after surgical treatment and denosumab administration. We have also reported the results described in literature regarding the role of radiomics in aiding GCTB diagnosis, predicting possible post-treatment recurrence and providing a quantitative assessment of the response to denosumab treatment.</t>
  </si>
  <si>
    <t>https://doi.org/10.3390/cancers13246298</t>
  </si>
  <si>
    <t>Suiza e Italia</t>
  </si>
  <si>
    <t>Istituto Ortopedico Rizzoli</t>
  </si>
  <si>
    <t>Ewing Sarcoma—Diagnosis, Treatment, Clinical Challenges and Future Perspectives</t>
  </si>
  <si>
    <t>Suiza, Alemania, España</t>
  </si>
  <si>
    <t>https://doi.org/10.3390/jcm10081685</t>
  </si>
  <si>
    <t>Stefan K. Zöllner , James F. Amatruda, Sebastian Bauer, Stéphane Collaud,
Enrique de Álava, Steven G. DuBois, Jendrik Hardes, Wolfgang Hartmann, Heinrich Kovar,  Markus Metzler , David S. Shulman, Arne Streitbürger, Beate Timmermann,
  Jeffrey A. Toretsky, and Uta Dirksen</t>
  </si>
  <si>
    <t>University Hospital Essen, University Hospital Essen, German Cancer Consortium (DKTK), Cancer and Blood Disease Institute, Children’s Hospital Los Angeles, University Hospital Essen, University of Essen-Duisburg, Institute of Biomedicine of Sevilla (IbiS), University of Seville, Dana-Farber/Boston Children’s Cancer and Blood Disorders Center, Department of Musculoskeletal Oncology, University Hospital Münster,  St. Anna Children’s Cancer Research Institute and Medical University Vienna,  University Hospital Erlangen, University Hospital Essen, West German Proton Therapy Centre, Georgetown University,  St. Josefs Hospital Bochum, Klinikum Ibbenbüren,Hopp-Children’s Cancer Center Heidelberg (KiTZ), German Cancer Research Center (DKFZ), University Hospital Heidelberg,  German Cancer Consortium (DKTK).</t>
  </si>
  <si>
    <t>In this review, we focus on the current standard of diagnosis and treatment while attempting to answer some of the most pressing questions in clinical practice. In addition, this review provides scientific answers to clinical phenomena and occasionally defines the resulting translational studies needed to overcome the hurdle of treatment-associated morbidities and, most importantly, non-survival.</t>
  </si>
  <si>
    <t>Current concepts in the treatment of giant cell tumour of bone</t>
  </si>
  <si>
    <t>Lizz van der Heijden, Sander Dijkstra, Michiel van de Sande, and Hans Gelderblom</t>
  </si>
  <si>
    <t>Giant cell tumour of bone (GCTB) is an intermediate, locally aggressive primary bone tumour. In addition to local therapy, new drugs became available for this disease. Denosumab, a receptor activator of nuclear factor k-B-ligand inhibitor, was introduced as systemic targeted therapy for advanced or inoperable and metastatic GCTB. Also, the bisphosphonate zoledronic acid has activity in GCTB by directly targeting the neoplastic stromal cells.</t>
  </si>
  <si>
    <t>10.1097/CCO.0000000000000645</t>
  </si>
  <si>
    <t>10.15252/emmm.201911131</t>
  </si>
  <si>
    <t>Sarcoma treatment in the era of molecular medicine</t>
  </si>
  <si>
    <t xml:space="preserve">
Thomas GP Grünewald, Marta Alonso , Sofia Avnet, Ana Banito, Stefan Burdach, Florencia Cidre-Aranaz, Gemma Di Pompo, Martin Distel, Heathcliff Dorado-Garcia,
Javier Garcia-Castro, Laura González-González, Agamemnon E Grigoriadis, Merve Kasan, Christian Koelsche, Manuela Krumbholz, Fernando Lecanda, Silvia Lemma, Dario L Longo, Claudia Madrigal-Esquivel, Álvaro Morales-Molina, Julian Musa, Shunya Ohmura, Benjamin Ory, Miguel Pereira-Silva, Francesca Perut, Rene Rodriguez, Carolin Seeling, Nada Al Shaaili, Shabnam Shaabani, Kristina Shiavone, Snehadri Sinha, Eleni M Tomazou, Marcel Trautmann , Maria Vela, Yvonne MH Versleijen-Jonkers, Julia Visgauss, Marta Zalacain, Sebastian J Schober, Andrej Lissat, William R English, Nicola Baldini, &amp; Dominique Heymann</t>
  </si>
  <si>
    <t>This review aims at providing a comprehensive overview of the latest advances in the molecular biology of sarcomas and their effects on clinical oncology; it is meant for a broad readership ranging from novices to experts in the field of sarcoma.</t>
  </si>
  <si>
    <t>Alemania, Italia, España, Austria, Reino unido, Portugal, Francia, Paises bajos, Finlandia, Estados Unidos, Suiza</t>
  </si>
  <si>
    <t>Max-Eder Research Group for Pediatric Sarcoma Biology, German Cancer Research Center (DKFZ), Hopp Children’s Cancer Center (KiTZ), Heidelberg University Hospital, University of Navarra Pamplona, IRCCS Istituto Ortopedico Rizzoli, Technische Universität München, Children’s Cancer Research Institute, Charité-Universitätsmedizin Berlin, Instituto de Salud Carlos III, King’s College London, University Hospital, Erlangen, Italian National Research Council (CNR), niversity of Sheffield, University of Heidelberg, Université de Nantes, University of Coimbra, Instituto de Investigación Sanitaria del Principado de Asturias, CIBER en oncología (CIBERONC), Ulm University, University of Groningen, University of Helsinki, Münster University Hospital, Hospital La Paz Institute for Health Research (IdiPAZ), Radboud University Medical Center, Duke University, University Children0s Hospital Zurich, University of Bologna, Université de Nantes.</t>
  </si>
  <si>
    <t>Leiden University Medical Centre.</t>
  </si>
  <si>
    <t>https://doi.org/10.1093/bmb/ldab018</t>
  </si>
  <si>
    <t>Platelet-rich plasma versus steroids injections
for greater trochanter pain syndrome:
a systematic review and meta-analysis</t>
  </si>
  <si>
    <t>Filippo Migliorini, Nardeen Kader, Jörg Eschweiler, Markus Tingart, and Nicola Maffulli</t>
  </si>
  <si>
    <t>RWTH University Hospital of Aachen, South West London Elective Orthopaedic Centre (SWLEOC), University of Salerno, Keele University Faculty of Medicine, Queen Mary University of London, Barts and the London School of Medicine and Dentistry, Centre for Sports and Exercise Medicine, Mile End Hospital</t>
  </si>
  <si>
    <t>Greater trochanter pain syndrome (GTPS) is characterized by a persistent and debilitating pain around the greater trochanter. GTPS can be caused by a combination of gluteus medius or minimus tendinopathy, snapping hip or trochanteric bursitis.</t>
  </si>
  <si>
    <t>Alemania, Reino Unido, Italia</t>
  </si>
  <si>
    <t>Conceptos actuales en el diagnóstico y
tratamiento de las lesiones del hueso subcondral</t>
  </si>
  <si>
    <t>IgnacioDallo, PedroBernáldez, HoracioF.RivarolaEtcheto,
Rachel Frank, Seth Sherman, Bert Mandelbaum, Alberto Gobbi</t>
  </si>
  <si>
    <t>SportMe Medical Center, Hospital Universitario Austral, University of Colorado, Stanford University, Cedars Sinai Kerlan Jobe Institute,  O.A.S.I. Bioresearch Foundation</t>
  </si>
  <si>
    <t>España, Argentina, Estados Unidos, Italia</t>
  </si>
  <si>
    <t>Nuestro propósito es presentar una revisión sobre los conceptos actuales para el diagnóstico y tratamiento de las LMO. Se realizó una revisión de la literatura que incluyó búsquedas en las bases de datos PubMed, Cochrane y Medline utilizando las siguientes palabras clave: lesiones de médula ósea subcondral, hueso subcondral, subcondroplastia, concentrado de médula ósea, plasma rico en plaquetas (PRP) y aumento óseo subcondral.</t>
  </si>
  <si>
    <t>Artroscopía</t>
  </si>
  <si>
    <t>Regulatory and Ethical Aspects of Orthobiologic Therapies</t>
  </si>
  <si>
    <t>We highlight a number of ethical issues raised by the clinical translation of these treatments, including the design of clinical trials, monitoring outcomes, biobanking, “off-label” use, engagement with the public, marketing of unproven therapies, and scientific integrity.</t>
  </si>
  <si>
    <t>10.1177/23259671221101626</t>
  </si>
  <si>
    <t>Ética</t>
  </si>
  <si>
    <t>The Orthopaedic Journal of Sports Medicine</t>
  </si>
  <si>
    <t>Iain R. Murray, Jorge Chahla, Sarah J. Wordie, Shane A. Shapiro, Nicolas S. Piuzzi, Rachel M. Frank, Joanne Halbrecht, Kiyoshi Okada, Norimasa Nakamura, Bert Mandelbaum, Jason L. Dragoo, and The Biologics Association</t>
  </si>
  <si>
    <t>American Medical Society for Sports Medicine Position Statement: Principles for the Responsible Use of Regenerative Medicine in Sports Medicine</t>
  </si>
  <si>
    <t>The purpose of this position statement is to provide sports medicine physicians with information regarding regenerative medicine terminology, a brief review of basic science and clinical studies within the subclassification of orthobiologics, regulatory considerations, and best practices for introducing regenerative medicine into clinical practice. This information will help sports medicine physicians make informed and responsible decisions about the role of regenerative medicine and orthobiologics in their practice.</t>
  </si>
  <si>
    <t>http://dx.doi.org/10.1097/JSM.0000000000000973</t>
  </si>
  <si>
    <t>Mayo Clinic College of Medicine and Science,  University of Michigan, Harvard Medical School, University of Washington School of Medicine, University of Florida, Rutgers School of Medicine-New Jersey Medical School, and Emory University.</t>
  </si>
  <si>
    <t>Jonathan T. Finnoff, Tariq M. Awan, Joanne Borg-Stein, Kimberly G. Harmon, Daniel C. Herman, Gerard A. Malanga, Zubin Master, Kenneth R. Mautner, and Shane A. Shapiro</t>
  </si>
  <si>
    <t>Hospital/Universidad/Institución</t>
  </si>
  <si>
    <t>La importancia de la seguridad clínica</t>
  </si>
  <si>
    <t>Josep Arimany-Manso, Carles Martin-Fumadó</t>
  </si>
  <si>
    <t>Colegio de Médicos de Barcelona, Consejo de Colegios de Médicos de Cataluña, Universidad de Barcelona, Institut de Medicina Legal i Ciències Forenses de Catalunya, Departament de Justícia,   Universitat Internacional de Catalunya,</t>
  </si>
  <si>
    <t>http://dx.doi.org/10.1016/j.medcli.2016.12.008</t>
  </si>
  <si>
    <t>El ejercicio de la medicina ha experimentado en las últimas décadas un profundo cambio. Ha pasado de ser simple, poco efec- tiva y relativamente segura a convertirse en compleja, efectiva pero potencialmente peligrosa1 . El riesgo cero no existe en ninguna actividad, los seres humanos en cualquier ámbito de trabajo come- temos errores, pero los errores pueden ser prevenidos disen ̃ando sistemas que hagan difícil el error y fácil el acierto. Estos sistemas ya se han implementado con éxito en ámbitos como la navegación aérea y ferroviaria</t>
  </si>
  <si>
    <t>Medico-legal issues regarding from the COVID-19 pandemic</t>
  </si>
  <si>
    <t>Medicina legal</t>
  </si>
  <si>
    <t>https://doi.org/10.1016/j.medcli.2020.06.010</t>
  </si>
  <si>
    <t>The new coronavirus (SARS-CoV-2) and its infection (COVID-19) has rapidly become a global threat to health. To a certain extent, science fiction has become reality. Factors inherent to the glob- alised world in which we live and which we must assume as regards epidemiology,1 such as the constant movement of the population, and winter, favoured the rapid spread of the virus throughout the planet, causing a major health crisis which forced WHO to declare, on 11th March 2020, the COVID-19 pandemic</t>
  </si>
  <si>
    <t>High survival rate after the combination of intrameniscal and intraarticular infiltrations of platelet‐rich plasma as conservative treatment for meniscal lesions</t>
  </si>
  <si>
    <t>Mikel Sánchez, Cristina Jorquera, Ane Miren Bilbao, Saínza García, Maider Beitia, João Espregueira‐Mendes, Sergio González, Jaime Oraa, Jorge Guadilla, Diego Delgado</t>
  </si>
  <si>
    <t>European Society of Sports Traumatology, Knee Surgery, Arthroscopy (ESSKA)</t>
  </si>
  <si>
    <t>España y Portugal</t>
  </si>
  <si>
    <t>To evaluate the efficacy of applying a combination of intrameniscal and intraarticular infiltrations of Platelet-Rich Plasma (PRP) in patients with meniscal tears, analyzing its failure rate and clinical evolution, as well as factors that may influence the positive response to this treatment.</t>
  </si>
  <si>
    <t>https://doi.org/10.1007/s00167-023-07470-4</t>
  </si>
  <si>
    <t>Criteria for return for running after anterior cruciate ligament reconstruction: a scoping review</t>
  </si>
  <si>
    <t>Francia, Suecia, Australia</t>
  </si>
  <si>
    <t>University of Lyon, University Jean Monnet, Saint Etienne, Physiotherapy Clinic of the Sport Center,  Linköping University, La Trobe University, University Paris, 6Institut de Biomécanique Humaine Georges Charpak, French School of Public Health (EHESP), Centre de Recherche Epidémiologie et Statistique Sorbonne Paris Cité (CRESS),  University Hospital
of Saint-Etienne</t>
  </si>
  <si>
    <t>10.1136/ bjsports-2017-098602</t>
  </si>
  <si>
    <t>To describe the criteria used to guide clinical decision-making regarding when a patient is ready to return to running (RTR) after ACL reconstruction.</t>
  </si>
  <si>
    <t>Alexandre J M Rambaud, Clare L Ardern, Patricia Thoreux, Jean-Philippe Regnaux, Pascal Edouard</t>
  </si>
  <si>
    <t>Recommendations for hamstring injury prevention in elite football: translating research into practice</t>
  </si>
  <si>
    <t>Southampton Football Club, Isokinetic Medical Group, FIFA Medical Centre of Excellence.</t>
  </si>
  <si>
    <t>Reino Unido e Italia</t>
  </si>
  <si>
    <t>Matthew Buckthorpe, Steve Wright, Stewart Bruce-Low, Gianni Nanni, Thomas Sturdy, Aleksander Stephan Gross, Laura Bowen, Bill Styles, Stefano Della Villa, Michael Davison, Mo Gimpel</t>
  </si>
  <si>
    <t>Injuries in football exert negative impacts on team performance and club finance. Hamstring strain injuries
(HSI) are consistently the most prevalent time loss injury in football and as such are an important issue in football medicine. Despite an ever-increasing wealth of infor- mation emerging on the aetiology of HSIs, their incidence in football is increasing. This could be explained by the increased intensity and physical demands of 4football match play over the last decade ; but practitioners should also question their approach to injury prevention and phys- ical preparation of players, an area where research is lacking.</t>
  </si>
  <si>
    <t>10.1136/bjsports-2018-099616</t>
  </si>
  <si>
    <t>Outcomes of Late Microsurgical Nerve Reconstruction for Brachial Plexus Birth Injury</t>
  </si>
  <si>
    <t xml:space="preserve">
Michael C. Daly, Andrea S. Bauer, Hayley Lynch, Donald S. Bae, Peter M. Waters, Treatment and Outcomes of Brachial Plexus Birth Injury (TOBI) Study Group</t>
  </si>
  <si>
    <t>Microsurgical nerve reconstruction has been advocated between 3 and 9 months of life in select patients with brachial plexus birth injury (BPBI), yet some patients undergo indicated surgery after this time frame. Outcomes in these older patients remain poorly characterized. We analyzed outcomes of nerve reconstruction performed after 9 months of age and hypothesized that (1) Active Movement Scale (AMS) scores improve after surgery, and (2) there are no differences in AMS scores between patients undergoing nerve transfers versus those undergoing nerve grafting.</t>
  </si>
  <si>
    <t>Boston Children’s Hospital</t>
  </si>
  <si>
    <t>Nervio periférico</t>
  </si>
  <si>
    <t>https://doi.org/10.1016/j.jhsa.2019.10.036</t>
  </si>
  <si>
    <t>Brachial Plexus Birth Injury: Trends in Early
Surgical Intervention over the Last Three Decades</t>
  </si>
  <si>
    <t>With evolving targeted surgical techniques and an increase in specialty-centers and multi-institutional col- laboration with these injuries, this study aimed to provide an analysis of the trends in diagnostic evaluation and sur- gical techniques utilized in BPBIs over the last 30 years. We hypothesized that there has been decreased utiliza- tion of advanced imaging and electrodiagnostic studies, decreased use of neurolysis in isolation, and an increase in nerve transfer procedures.</t>
  </si>
  <si>
    <t>Matthew E. Wells, Mikel C. Tihista, Shawn Diamond</t>
  </si>
  <si>
    <t>10.1097/GOX.0000000000004346</t>
  </si>
  <si>
    <t>Thoracic dysfunction in whiplash associated disorders: A systematic review</t>
  </si>
  <si>
    <t>Nicola R. Heneghan, Richard Smith, Isaak Tyros, Deborah Falla, Alison Rushton</t>
  </si>
  <si>
    <t>University of Birmingham, University of the West of England, Edgbaston Physiotherapy Clinic</t>
  </si>
  <si>
    <t>To evaluate the scope and nature of dysfunction in the thoracic region in patients with WAD.</t>
  </si>
  <si>
    <t xml:space="preserve"> https://doi. org/10.1371/journal.pone.0194235</t>
  </si>
  <si>
    <t>Tórax</t>
  </si>
  <si>
    <t>Early predictors of microsurgical reconstruction in brachial plexus birth palsy</t>
  </si>
  <si>
    <t>This investigation seeks to define the demographic, perinatal, and early physical examination characteristics of infants which led to microsurgical reconstruction in a large prospective multicenter study. We hypothesize that physical examination factors, but not demographic and perinatal factors, will independently predict microsurgical intervention in children with BPBP.</t>
  </si>
  <si>
    <t>Texas Tech University Health Sciences Center of El Paso,W illiam Beaumont Army Medical Center</t>
  </si>
  <si>
    <t>Apurva S. Shah; Leslie A. Kalish, Donald S. Bae,
Allan E. Peljovich, Roger Cornwall, Andrea S. Bauer, Peter M. Waters, and the Treatment and Outcomes of Brachial Plexus Injuries (TOBI) Study Group</t>
  </si>
  <si>
    <t>The Children’s Hospital of Philadelphia, Boston Children’s Hospital, The Hand and Upper Extremity Center of Georgia, Cincinnati Children’s Hospital</t>
  </si>
  <si>
    <t>s. f.</t>
  </si>
  <si>
    <t>Modified constraint induced movement therapy in children with obstetric brachial plexus palsy: a systematic review</t>
  </si>
  <si>
    <t>10.23736/S1973-9087.21.06886-6</t>
  </si>
  <si>
    <t>Obstetric brachial plexus palsy (OBPP) is a flaccid paralysis occurring in the upper limb during birth. The OBPP includes mild lesions with complete spontaneous recovery and severe injuries with no regain of arm function. Among the most promising rehabilitation treatments aimed at improving upper extremity motor activities in individuals with neurological dysfunctions, there is the modified constraint- induced movement therapy (mCIMT). The aim of this systematic review is to assess and synthesize the critical aspects of the use of mCIMT in children with obpp.</t>
  </si>
  <si>
    <t>Monica sicari, Maria longhi , Giulia d’angelo, Valentina boetto, Andrea laVorato, lorella cocchini, Maurizio beatrici, Bruno Battiston, Diego Garbossa, Giuseppe Massazza, Paolo Titolo</t>
  </si>
  <si>
    <t>Tosystematicallyreviewthebodyofevidenceandreachaconsensusamong neurosurgeons experienced in TOS regarding anatomy, diagnosis, and classification.</t>
  </si>
  <si>
    <t>Thoracic Outlet Syndrome Part I: Systematic Review of the Literature and Consensus on Anatomy, Diagnosis, and Classification of Thoracic Outlet Syndrome by the European Association of Neurosurgical Societies’ Section of Peripheral Nerve Surgery</t>
  </si>
  <si>
    <t>Charite ́ Universita ̈tsmedizin Berlin, Corporate Member of Freie Universita ̈t Berlin, Humboldt-Universita ̈t zu Berlin and Berlin Institute of Health</t>
  </si>
  <si>
    <t>Città della Salute e della Scienza, University Hospital of Modena, ASLTO3, University of Pavia, University of Turin</t>
  </si>
  <si>
    <t>https://doi.org/10.1227/neu.0000000000001908</t>
  </si>
  <si>
    <t>Nora Franziska Dengler, Stefano Ferraresi, Shimon Rochkind, Natalia Denisova, Debora Garozzo, Christian Heinen, Ridvan Alimehmeti, Crescenzo Capone, Damiano Giuseppe Barone, Anna Zdunczyk, Maria Teresa Pedro, Gregor Antoniadis, Radek Kaiser, Annie Dubuisson, Thomas Kretschmer, Lukas Rasulic</t>
  </si>
  <si>
    <t>Representation of Women in Academic Orthopaedic Leadership: Where Are We Now?</t>
  </si>
  <si>
    <t>10.1097/CORR.0000000000001897</t>
  </si>
  <si>
    <t>El papel de la mujer en T&amp;O</t>
  </si>
  <si>
    <t>Andrew S, Nina D. Fisher, Nikolas Bletnitsky, Naina Rao, Kenneth A. Egol, Mara Karamitopoulos</t>
  </si>
  <si>
    <t>Women have long been underrepresented in orthopaedic surgery; however, there is a lack of quantita- tive data on the representation of women in orthopaedic academic program leadership.</t>
  </si>
  <si>
    <t>Women in Leadership in State and Regional Orthopaedic Societies</t>
  </si>
  <si>
    <t>10.5435/JAAOSGlobal-D-21-00317</t>
  </si>
  <si>
    <t>Tulane University School of Medicine</t>
  </si>
  <si>
    <t>Tolulope Ramos, Tolulope Ramos, BS Roxanne Daban, Roxanne Daban, MS Nisha Kale,  Symone Brown,  Cadence Miskimin, Lisa K. Cannada, Mary K. Mulcahey</t>
  </si>
  <si>
    <t>Fracture risk reduction and safety by osteoporosis treatment compared with placebo or active comparator in postmenopausal women: systematic review, network meta-analysis, and meta-regression analysis of randomised clinical trials</t>
  </si>
  <si>
    <t>Mina Nicole Händel, Isabel Cardoso, Cecilie von Bülow, Jeanett Friis Rohde, Anja Ussing, Sabrina Mai Nielsen, Robin Christensen, Jean-Jacques Body, Maria Luisa Brandi, Adolfo Diez-Perez, Peyman Hadji, Muhammad Kassim Javaid, Willem Frederik Lems, Xavier Nogues, Christian Roux, Salvatore Minisola, Andreas Kurth, Thierry Thomas, Daniel Prieto-Alhambra, Serge Livio Ferrari, Bente Langdahl, Bo Abrahamsen</t>
  </si>
  <si>
    <t>http://dx.doi.org/10.1136/</t>
  </si>
  <si>
    <t>Dinamarca, Bélgica, Italia, España, Alemania, Reino Unido, Paises Bajos, Francia, Suiza</t>
  </si>
  <si>
    <t xml:space="preserve">To review the comparative effectiveness of osteoporosis treatments, including the bone anabolic agents, abaloparatide and romosozumab, on reducing the risk of fractures in postmenopausal women, an to characterise the effect of antiosteoporosis drug treatments on the risk of fractures according to baseline risk factors. </t>
  </si>
  <si>
    <t>Effect of Denosumab on Femoral Periprosthetic BMD and Early Femoral Stem Subsidence in Postmenopausal Women Undergoing Cementless Total Hip Arthroplasty</t>
  </si>
  <si>
    <t>Hannu T Aro, Sanaz Nazari‐Farsani, Mia Vuopio, Eliisa Löyttyniemi, and Kimmo Mattila</t>
  </si>
  <si>
    <t>Turku University Hospital and University of Turku</t>
  </si>
  <si>
    <t>10.1002/jbm4.10217</t>
  </si>
  <si>
    <t xml:space="preserve"> New York University Langone Orthopedic Hospital, University at Buffalo, New York University Grossman School of Medicine.</t>
  </si>
  <si>
    <t xml:space="preserve"> 
Female representation in orthopaedics remains low compared with other specialties. Recently, several studies have examined the membership composition and leadership roles of women in orthopaedic societies. However, there is a paucity of information on the possible connection between the number of women within state and regional orthopaedic societies and women who serve in leadership roles within these societies.</t>
  </si>
  <si>
    <t xml:space="preserve">Bispebjerg and Frederiksberg Hospital, University of Southern Denmark, Université Libre de Bruxelles, FIRMO Foundation,  Institut Hospital del Mar of Medical Investigation,  Frankfurt and Philipps-University of Marburg, University of Oxford, Amsterdam UMC,  Pompeu Fabra University,  University of Paris, Rome University, Major Teaching Hospital, University Medicine Mainz, Université Jean Monnet Saint-Étienne, Erasmus University Medical Center, Geneva University Hospital, Aarhus University, Holbæk Hospital </t>
  </si>
  <si>
    <t>Drug adherence and treatment duration for denosumab and mortality risk among hip fracture patients</t>
  </si>
  <si>
    <t>Yi‐Lun Tsai, Chih‐Hsing Wu, Chia‐Chun Li, Chien‐An Shih, Yin‐Fan Chang, Jawl‐Shan Hwang,  Ta‐Wei Tai</t>
  </si>
  <si>
    <t>National Cheng Kung University Hospital, rnal Medicine</t>
  </si>
  <si>
    <t>Prescription of anti-osteoporotic medications (AOMs) after osteoporotic hip fracture may increase bone mineral density (BMD) and decrease mortality risk. However, few studies have been conducted on drug adherence and treatment duration for denosumab, a popular choice among AOMs. This study aimed to assess the impact of denosumab adherence and treatment duration on the mortality risk of hip fracture patients after surgery.</t>
  </si>
  <si>
    <t xml:space="preserve"> We hypothesized that denosumab could have a dual effect in postmenopausal women undergoing cementless total hip ar- throplasty, namely by preventing periprosthetic bone re- sorption (primary endpoint) and thereby reducing the amount of initial femoral stem migration occurring before osseointe- gration (secondary endpoint). Our target was physically active women with Dorr A‐type or B‐type femur morphology, who will likely benefit from the long‐term endurance of cementless fixation techniques. We excluded females with Dorr C‐type femur morphology. They have osteoporosis(31) and show an increased risk of periprosthetic fracture if treated with cementless total hip arthroplasty</t>
  </si>
  <si>
    <t>Cadera y osteoporosis</t>
  </si>
  <si>
    <t>https://doi.org/10.1007/s00198-023-06845-0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</si>
</sst>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8"/>
      <name val="Verdana"/>
      <family val="2"/>
    </font>
    <font>
      <sz val="11"/>
      <color indexed="8"/>
      <name val="Calibri"/>
      <family val="2"/>
    </font>
    <font>
      <b/>
      <sz val="14"/>
      <color theme="1"/>
      <name val="Calibri"/>
      <family val="2"/>
      <scheme val="minor"/>
    </font>
    <font>
      <sz val="11"/>
      <color theme="1"/>
      <name val="Calibri"/>
      <family val="2"/>
    </font>
    <font>
      <sz val="7"/>
      <color theme="1"/>
      <name val="Calibri"/>
      <family val="2"/>
    </font>
    <font>
      <sz val="11"/>
      <color rgb="FF0C0C0C"/>
      <name val="Arial"/>
      <family val="2"/>
    </font>
    <font>
      <i/>
      <sz val="11"/>
      <color theme="1"/>
      <name val="Calibri"/>
      <family val="2"/>
    </font>
    <font>
      <sz val="11"/>
      <color theme="1"/>
      <name val="OpenSans"/>
    </font>
    <font>
      <sz val="11"/>
      <color theme="1"/>
      <name val="StoneSansITCStd"/>
    </font>
    <font>
      <sz val="10"/>
      <color theme="1"/>
      <name val="StoneSansITCStd"/>
    </font>
    <font>
      <sz val="10"/>
      <color theme="1"/>
      <name val="Calibri"/>
      <family val="2"/>
    </font>
    <font>
      <sz val="11"/>
      <color theme="1"/>
      <name val="TimesLTStd"/>
    </font>
    <font>
      <sz val="11"/>
      <color rgb="FF211E1E"/>
      <name val="Calibri"/>
      <family val="2"/>
    </font>
    <font>
      <sz val="10"/>
      <color theme="1"/>
      <name val="Corbel"/>
    </font>
    <font>
      <sz val="11"/>
      <color rgb="FF0F5919"/>
      <name val="Calibri"/>
      <family val="2"/>
    </font>
    <font>
      <sz val="11"/>
      <color theme="1"/>
      <name val="AdvOT77db9845"/>
    </font>
    <font>
      <sz val="11"/>
      <color theme="1"/>
      <name val="AdvOT255b5711.I"/>
    </font>
    <font>
      <sz val="11"/>
      <color theme="1"/>
      <name val="AdvOT00f27ff7"/>
    </font>
    <font>
      <b/>
      <sz val="20"/>
      <color theme="1"/>
      <name val="Calibri"/>
      <family val="2"/>
      <scheme val="minor"/>
    </font>
    <font>
      <b/>
      <sz val="11"/>
      <color theme="0"/>
      <name val="Calibri (Cuerpo)"/>
    </font>
    <font>
      <sz val="11"/>
      <color theme="1"/>
      <name val="Calibri"/>
      <family val="2"/>
      <scheme val="minor"/>
    </font>
    <font>
      <u/>
      <sz val="11"/>
      <color theme="10"/>
      <name val="Calibri"/>
      <family val="2"/>
      <scheme val="minor"/>
    </font>
    <font>
      <b/>
      <sz val="11"/>
      <color indexed="8"/>
      <name val="Calibri"/>
      <family val="2"/>
    </font>
    <font>
      <b/>
      <sz val="11"/>
      <color theme="1"/>
      <name val="Calibri"/>
      <family val="2"/>
    </font>
    <font>
      <sz val="11"/>
      <color theme="1"/>
      <name val="AdvOT77db9845+fb"/>
    </font>
    <font>
      <sz val="11"/>
      <color theme="1"/>
      <name val="Helvetica"/>
      <family val="2"/>
    </font>
    <font>
      <sz val="11"/>
      <color theme="1"/>
      <name val="AdvOTbd327c2a.B"/>
    </font>
    <font>
      <sz val="11"/>
      <color theme="1"/>
      <name val="AdvOT2494e921"/>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C0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22" fillId="0" borderId="0" applyNumberFormat="0" applyFill="0" applyBorder="0" applyAlignment="0" applyProtection="0"/>
  </cellStyleXfs>
  <cellXfs count="61">
    <xf numFmtId="0" fontId="0" fillId="0" borderId="0" xfId="0"/>
    <xf numFmtId="0" fontId="0" fillId="0" borderId="0" xfId="0" applyAlignment="1">
      <alignment horizontal="center"/>
    </xf>
    <xf numFmtId="0" fontId="2" fillId="0" borderId="0" xfId="0" applyFont="1" applyAlignment="1">
      <alignment wrapText="1"/>
    </xf>
    <xf numFmtId="0" fontId="2" fillId="0" borderId="0" xfId="0" applyFont="1" applyAlignment="1">
      <alignment vertical="center" wrapText="1"/>
    </xf>
    <xf numFmtId="0" fontId="0" fillId="0" borderId="0" xfId="0" applyAlignment="1">
      <alignment vertical="center"/>
    </xf>
    <xf numFmtId="0" fontId="3" fillId="0" borderId="0" xfId="0" applyFont="1"/>
    <xf numFmtId="0" fontId="2" fillId="0" borderId="1" xfId="0" applyFont="1" applyBorder="1" applyAlignment="1">
      <alignment horizontal="left" vertical="center" wrapText="1"/>
    </xf>
    <xf numFmtId="0" fontId="0" fillId="0" borderId="0" xfId="0" applyAlignment="1">
      <alignment horizontal="left" vertical="center"/>
    </xf>
    <xf numFmtId="0" fontId="4" fillId="0" borderId="1" xfId="0" applyFont="1" applyBorder="1" applyAlignment="1">
      <alignment horizontal="left" vertical="center" wrapText="1"/>
    </xf>
    <xf numFmtId="0" fontId="9"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left" vertical="top" wrapText="1"/>
    </xf>
    <xf numFmtId="0" fontId="11" fillId="0" borderId="1" xfId="0" applyFont="1" applyBorder="1" applyAlignment="1">
      <alignment horizontal="left" vertical="center" wrapText="1"/>
    </xf>
    <xf numFmtId="0" fontId="10" fillId="0" borderId="1" xfId="0" applyFont="1" applyBorder="1" applyAlignment="1">
      <alignment vertical="center" wrapText="1"/>
    </xf>
    <xf numFmtId="0" fontId="0" fillId="0" borderId="1" xfId="0" applyBorder="1" applyAlignment="1">
      <alignment horizontal="left" vertical="center"/>
    </xf>
    <xf numFmtId="0" fontId="12" fillId="0" borderId="1" xfId="0" applyFont="1" applyBorder="1" applyAlignment="1">
      <alignment vertical="center" wrapText="1"/>
    </xf>
    <xf numFmtId="0" fontId="13" fillId="0" borderId="1" xfId="0" applyFont="1" applyBorder="1" applyAlignment="1">
      <alignment horizontal="left" vertical="center" wrapText="1"/>
    </xf>
    <xf numFmtId="0" fontId="14" fillId="0" borderId="1" xfId="0" applyFont="1" applyBorder="1" applyAlignment="1">
      <alignment vertical="center" wrapText="1"/>
    </xf>
    <xf numFmtId="0" fontId="15" fillId="0" borderId="1" xfId="0" applyFont="1" applyBorder="1" applyAlignment="1">
      <alignment horizontal="left" vertical="center" wrapText="1"/>
    </xf>
    <xf numFmtId="0" fontId="16" fillId="0" borderId="1" xfId="0" applyFont="1" applyBorder="1" applyAlignment="1">
      <alignment vertical="center" wrapText="1"/>
    </xf>
    <xf numFmtId="0" fontId="17" fillId="0" borderId="1" xfId="0" applyFont="1" applyBorder="1" applyAlignment="1">
      <alignment vertical="center" wrapText="1"/>
    </xf>
    <xf numFmtId="0" fontId="20" fillId="3" borderId="4"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2" xfId="0" applyFont="1" applyFill="1" applyBorder="1" applyAlignment="1">
      <alignment horizontal="center" vertical="center"/>
    </xf>
    <xf numFmtId="0" fontId="0" fillId="0" borderId="0" xfId="0" applyAlignment="1">
      <alignment horizontal="center" vertical="center"/>
    </xf>
    <xf numFmtId="0" fontId="4" fillId="0" borderId="6" xfId="0" applyFont="1" applyBorder="1" applyAlignment="1">
      <alignment horizontal="left" vertical="center" wrapText="1"/>
    </xf>
    <xf numFmtId="0" fontId="2" fillId="0" borderId="6" xfId="0" applyFont="1" applyBorder="1" applyAlignment="1">
      <alignment horizontal="left" vertical="center" wrapText="1"/>
    </xf>
    <xf numFmtId="0" fontId="6" fillId="0" borderId="6" xfId="0" applyFont="1" applyBorder="1" applyAlignment="1">
      <alignment horizontal="left" vertical="center" wrapText="1"/>
    </xf>
    <xf numFmtId="0" fontId="2" fillId="0" borderId="1" xfId="0" applyFont="1" applyBorder="1" applyAlignment="1">
      <alignment vertical="center" wrapText="1"/>
    </xf>
    <xf numFmtId="0" fontId="8"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18" fillId="0" borderId="1" xfId="0" applyFont="1" applyBorder="1" applyAlignment="1">
      <alignment vertical="center" wrapText="1"/>
    </xf>
    <xf numFmtId="0" fontId="21" fillId="0" borderId="1" xfId="1" applyFont="1" applyBorder="1" applyAlignment="1">
      <alignment horizontal="left" vertical="center" wrapText="1"/>
    </xf>
    <xf numFmtId="0" fontId="16" fillId="0" borderId="1" xfId="0" applyFont="1" applyBorder="1" applyAlignment="1">
      <alignment horizontal="left" vertical="center" wrapText="1"/>
    </xf>
    <xf numFmtId="0" fontId="18" fillId="0" borderId="1" xfId="0" applyFont="1" applyBorder="1" applyAlignment="1">
      <alignment horizontal="left" vertical="center" wrapText="1"/>
    </xf>
    <xf numFmtId="0" fontId="17" fillId="0" borderId="1" xfId="0" applyFont="1" applyBorder="1" applyAlignment="1">
      <alignment horizontal="left" vertical="center" wrapText="1"/>
    </xf>
    <xf numFmtId="0" fontId="0" fillId="0" borderId="1" xfId="1" applyFont="1" applyBorder="1" applyAlignment="1">
      <alignment horizontal="left" vertical="center" wrapText="1"/>
    </xf>
    <xf numFmtId="0" fontId="26" fillId="0" borderId="1" xfId="0" applyFont="1" applyBorder="1" applyAlignment="1">
      <alignment horizontal="left" vertical="center" wrapText="1"/>
    </xf>
    <xf numFmtId="0" fontId="27" fillId="0" borderId="1" xfId="0" applyFont="1" applyBorder="1" applyAlignment="1">
      <alignment horizontal="left" vertical="center" wrapText="1"/>
    </xf>
    <xf numFmtId="0" fontId="28"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0" borderId="1" xfId="1" applyFont="1" applyBorder="1" applyAlignment="1">
      <alignment horizontal="left" vertical="center" wrapText="1"/>
    </xf>
    <xf numFmtId="0" fontId="4" fillId="0" borderId="0" xfId="0" applyFont="1" applyAlignment="1">
      <alignment wrapText="1"/>
    </xf>
    <xf numFmtId="0" fontId="20" fillId="3" borderId="2" xfId="0" applyFont="1" applyFill="1" applyBorder="1" applyAlignment="1">
      <alignment horizontal="center" vertical="center" wrapText="1"/>
    </xf>
    <xf numFmtId="0" fontId="23" fillId="0" borderId="6"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0" fillId="0" borderId="0" xfId="0" applyAlignment="1">
      <alignment horizontal="center" wrapText="1"/>
    </xf>
    <xf numFmtId="0" fontId="29" fillId="0" borderId="8" xfId="0" applyFont="1" applyBorder="1" applyAlignment="1">
      <alignment horizontal="center" vertical="center" wrapText="1"/>
    </xf>
    <xf numFmtId="0" fontId="4" fillId="0" borderId="8" xfId="0" applyFont="1" applyBorder="1" applyAlignment="1">
      <alignment horizontal="left" vertical="center" wrapText="1"/>
    </xf>
    <xf numFmtId="0" fontId="29" fillId="0" borderId="1" xfId="0" applyFont="1" applyBorder="1" applyAlignment="1">
      <alignment horizontal="left" vertical="center" wrapText="1"/>
    </xf>
    <xf numFmtId="0" fontId="19" fillId="0" borderId="0" xfId="0" applyFont="1" applyAlignment="1">
      <alignment horizontal="center"/>
    </xf>
    <xf numFmtId="0" fontId="19" fillId="2" borderId="0" xfId="0" applyFont="1" applyFill="1" applyAlignment="1">
      <alignment horizontal="center" vertical="center"/>
    </xf>
    <xf numFmtId="0" fontId="0"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MX"/>
              <a:t>Artículos FEMECOT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8F83-224C-95F7-311561194232}"/>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8F83-224C-95F7-311561194232}"/>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8F83-224C-95F7-311561194232}"/>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8F83-224C-95F7-311561194232}"/>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8F83-224C-95F7-311561194232}"/>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8F83-224C-95F7-311561194232}"/>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8F83-224C-95F7-311561194232}"/>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8F83-224C-95F7-311561194232}"/>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8F83-224C-95F7-311561194232}"/>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8F83-224C-95F7-311561194232}"/>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8F83-224C-95F7-311561194232}"/>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8F83-224C-95F7-311561194232}"/>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8F83-224C-95F7-311561194232}"/>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8F83-224C-95F7-311561194232}"/>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8F83-224C-95F7-311561194232}"/>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8F83-224C-95F7-311561194232}"/>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8F83-224C-95F7-311561194232}"/>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8F83-224C-95F7-31156119423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val>
            <c:numRef>
              <c:f>'Revision Sistematica'!$K$4:$K$21</c:f>
              <c:numCache>
                <c:formatCode>General</c:formatCode>
                <c:ptCount val="18"/>
                <c:pt idx="0">
                  <c:v>1</c:v>
                </c:pt>
                <c:pt idx="1">
                  <c:v>1</c:v>
                </c:pt>
                <c:pt idx="2">
                  <c:v>1</c:v>
                </c:pt>
                <c:pt idx="3">
                  <c:v>1</c:v>
                </c:pt>
                <c:pt idx="4">
                  <c:v>1</c:v>
                </c:pt>
                <c:pt idx="5">
                  <c:v>1</c:v>
                </c:pt>
                <c:pt idx="6">
                  <c:v>2</c:v>
                </c:pt>
                <c:pt idx="7">
                  <c:v>2</c:v>
                </c:pt>
                <c:pt idx="8">
                  <c:v>2</c:v>
                </c:pt>
                <c:pt idx="9">
                  <c:v>4</c:v>
                </c:pt>
                <c:pt idx="10">
                  <c:v>8</c:v>
                </c:pt>
                <c:pt idx="11">
                  <c:v>3</c:v>
                </c:pt>
                <c:pt idx="12">
                  <c:v>17</c:v>
                </c:pt>
                <c:pt idx="13">
                  <c:v>6</c:v>
                </c:pt>
                <c:pt idx="14">
                  <c:v>17</c:v>
                </c:pt>
                <c:pt idx="15">
                  <c:v>46</c:v>
                </c:pt>
                <c:pt idx="16">
                  <c:v>193</c:v>
                </c:pt>
                <c:pt idx="17">
                  <c:v>28</c:v>
                </c:pt>
              </c:numCache>
            </c:numRef>
          </c:val>
          <c:extLst>
            <c:ext xmlns:c16="http://schemas.microsoft.com/office/drawing/2014/chart" uri="{C3380CC4-5D6E-409C-BE32-E72D297353CC}">
              <c16:uniqueId val="{00000000-55D8-C748-A25E-CF547E0FCD49}"/>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254000</xdr:colOff>
      <xdr:row>0</xdr:row>
      <xdr:rowOff>152400</xdr:rowOff>
    </xdr:from>
    <xdr:to>
      <xdr:col>8</xdr:col>
      <xdr:colOff>698500</xdr:colOff>
      <xdr:row>1</xdr:row>
      <xdr:rowOff>254000</xdr:rowOff>
    </xdr:to>
    <xdr:pic>
      <xdr:nvPicPr>
        <xdr:cNvPr id="3" name="Imagen 2">
          <a:extLst>
            <a:ext uri="{FF2B5EF4-FFF2-40B4-BE49-F238E27FC236}">
              <a16:creationId xmlns:a16="http://schemas.microsoft.com/office/drawing/2014/main" id="{AF73FF7B-9D3F-9A41-B1F7-5F1BE6C5A1EE}"/>
            </a:ext>
          </a:extLst>
        </xdr:cNvPr>
        <xdr:cNvPicPr>
          <a:picLocks noChangeAspect="1"/>
        </xdr:cNvPicPr>
      </xdr:nvPicPr>
      <xdr:blipFill>
        <a:blip xmlns:r="http://schemas.openxmlformats.org/officeDocument/2006/relationships" r:embed="rId1"/>
        <a:stretch>
          <a:fillRect/>
        </a:stretch>
      </xdr:blipFill>
      <xdr:spPr>
        <a:xfrm>
          <a:off x="12065000" y="152400"/>
          <a:ext cx="444500" cy="431800"/>
        </a:xfrm>
        <a:prstGeom prst="rect">
          <a:avLst/>
        </a:prstGeom>
      </xdr:spPr>
    </xdr:pic>
    <xdr:clientData/>
  </xdr:twoCellAnchor>
  <xdr:twoCellAnchor editAs="oneCell">
    <xdr:from>
      <xdr:col>1</xdr:col>
      <xdr:colOff>25400</xdr:colOff>
      <xdr:row>0</xdr:row>
      <xdr:rowOff>88901</xdr:rowOff>
    </xdr:from>
    <xdr:to>
      <xdr:col>1</xdr:col>
      <xdr:colOff>387921</xdr:colOff>
      <xdr:row>1</xdr:row>
      <xdr:rowOff>279401</xdr:rowOff>
    </xdr:to>
    <xdr:pic>
      <xdr:nvPicPr>
        <xdr:cNvPr id="4" name="Imagen 3">
          <a:extLst>
            <a:ext uri="{FF2B5EF4-FFF2-40B4-BE49-F238E27FC236}">
              <a16:creationId xmlns:a16="http://schemas.microsoft.com/office/drawing/2014/main" id="{8EA89512-0C5B-8345-9BB2-AFF0AE932487}"/>
            </a:ext>
          </a:extLst>
        </xdr:cNvPr>
        <xdr:cNvPicPr>
          <a:picLocks noChangeAspect="1"/>
        </xdr:cNvPicPr>
      </xdr:nvPicPr>
      <xdr:blipFill>
        <a:blip xmlns:r="http://schemas.openxmlformats.org/officeDocument/2006/relationships" r:embed="rId2"/>
        <a:stretch>
          <a:fillRect/>
        </a:stretch>
      </xdr:blipFill>
      <xdr:spPr>
        <a:xfrm>
          <a:off x="279400" y="88901"/>
          <a:ext cx="362521" cy="520700"/>
        </a:xfrm>
        <a:prstGeom prst="rect">
          <a:avLst/>
        </a:prstGeom>
      </xdr:spPr>
    </xdr:pic>
    <xdr:clientData/>
  </xdr:twoCellAnchor>
  <xdr:twoCellAnchor>
    <xdr:from>
      <xdr:col>11</xdr:col>
      <xdr:colOff>69850</xdr:colOff>
      <xdr:row>3</xdr:row>
      <xdr:rowOff>12700</xdr:rowOff>
    </xdr:from>
    <xdr:to>
      <xdr:col>16</xdr:col>
      <xdr:colOff>514350</xdr:colOff>
      <xdr:row>5</xdr:row>
      <xdr:rowOff>723900</xdr:rowOff>
    </xdr:to>
    <xdr:graphicFrame macro="">
      <xdr:nvGraphicFramePr>
        <xdr:cNvPr id="2" name="Gráfico 1">
          <a:extLst>
            <a:ext uri="{FF2B5EF4-FFF2-40B4-BE49-F238E27FC236}">
              <a16:creationId xmlns:a16="http://schemas.microsoft.com/office/drawing/2014/main" id="{B70F0B95-CEF6-6549-8BDB-8C483EA2CD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oi.org/10.24129/j.rpt.3602.fs2110027" TargetMode="External"/><Relationship Id="rId21" Type="http://schemas.openxmlformats.org/officeDocument/2006/relationships/hyperlink" Target="http://dx.doi.org/10.2106/JBJS.21.01430" TargetMode="External"/><Relationship Id="rId42" Type="http://schemas.openxmlformats.org/officeDocument/2006/relationships/hyperlink" Target="https://doi.org/10.1530/EOR-22-0043" TargetMode="External"/><Relationship Id="rId63" Type="http://schemas.openxmlformats.org/officeDocument/2006/relationships/hyperlink" Target="https://doi.org/10.1016/j.jcot.2021.101622" TargetMode="External"/><Relationship Id="rId84" Type="http://schemas.openxmlformats.org/officeDocument/2006/relationships/hyperlink" Target="https://doi.org/10.1016/j.eats.2022.05.007" TargetMode="External"/><Relationship Id="rId138" Type="http://schemas.openxmlformats.org/officeDocument/2006/relationships/hyperlink" Target="https://doi.org/10.1016/j.recot.2022.10.010" TargetMode="External"/><Relationship Id="rId159" Type="http://schemas.openxmlformats.org/officeDocument/2006/relationships/hyperlink" Target="https://doi.org/10.1016/j.fcl.2021.11.002" TargetMode="External"/><Relationship Id="rId170" Type="http://schemas.openxmlformats.org/officeDocument/2006/relationships/hyperlink" Target="https://doi.org/10.1016/j.jhsa.2023.02.011" TargetMode="External"/><Relationship Id="rId107" Type="http://schemas.openxmlformats.org/officeDocument/2006/relationships/hyperlink" Target="https://doi.org/10.24129/j.retla.05210.fs2208016" TargetMode="External"/><Relationship Id="rId11" Type="http://schemas.openxmlformats.org/officeDocument/2006/relationships/hyperlink" Target="https://doi.org/10.24129/j.reaca.29276.fs2110031" TargetMode="External"/><Relationship Id="rId32" Type="http://schemas.openxmlformats.org/officeDocument/2006/relationships/hyperlink" Target="https://doi.org/10.1016/j.pmr.2022.08.004" TargetMode="External"/><Relationship Id="rId53" Type="http://schemas.openxmlformats.org/officeDocument/2006/relationships/hyperlink" Target="https://doi.org/10.1016/j.eats.2022.03.010" TargetMode="External"/><Relationship Id="rId74" Type="http://schemas.openxmlformats.org/officeDocument/2006/relationships/hyperlink" Target="https://doi.org/10.24129/j.mact.1401.fs2205008" TargetMode="External"/><Relationship Id="rId128" Type="http://schemas.openxmlformats.org/officeDocument/2006/relationships/hyperlink" Target="https://doi.org/10.1007/s00264-022-05570-3" TargetMode="External"/><Relationship Id="rId149" Type="http://schemas.openxmlformats.org/officeDocument/2006/relationships/hyperlink" Target="http://dx.doi.org/10.1097/MD.0000000000032434" TargetMode="External"/><Relationship Id="rId5" Type="http://schemas.openxmlformats.org/officeDocument/2006/relationships/hyperlink" Target="https://doi.org/10.24129/j.reaca.29175.fs2107024" TargetMode="External"/><Relationship Id="rId95" Type="http://schemas.openxmlformats.org/officeDocument/2006/relationships/hyperlink" Target="https://doi.org/10.24129/j.reaca.29377.fs2103015" TargetMode="External"/><Relationship Id="rId160" Type="http://schemas.openxmlformats.org/officeDocument/2006/relationships/hyperlink" Target="https://doi.org/10.1053/j.jfas.2021.10.029" TargetMode="External"/><Relationship Id="rId181" Type="http://schemas.openxmlformats.org/officeDocument/2006/relationships/hyperlink" Target="https://doi.org/10.1007/s00167-023-07470-4" TargetMode="External"/><Relationship Id="rId22" Type="http://schemas.openxmlformats.org/officeDocument/2006/relationships/hyperlink" Target="https://doi.org/10.1530/EOR-22-0004" TargetMode="External"/><Relationship Id="rId43" Type="http://schemas.openxmlformats.org/officeDocument/2006/relationships/hyperlink" Target="https://doi.org/10.1530/EOR-22-0053" TargetMode="External"/><Relationship Id="rId64" Type="http://schemas.openxmlformats.org/officeDocument/2006/relationships/hyperlink" Target="https://doi.org/10.2147/DDDT.S295224" TargetMode="External"/><Relationship Id="rId118" Type="http://schemas.openxmlformats.org/officeDocument/2006/relationships/hyperlink" Target="https://doi.org/10.24129/j.rpt.3602.fs2110029" TargetMode="External"/><Relationship Id="rId139" Type="http://schemas.openxmlformats.org/officeDocument/2006/relationships/hyperlink" Target="https://doi.org/10.1016/j.recot.2022.10.013" TargetMode="External"/><Relationship Id="rId85" Type="http://schemas.openxmlformats.org/officeDocument/2006/relationships/hyperlink" Target="https://doi.org/10.1016/j.eats.2022.05.015" TargetMode="External"/><Relationship Id="rId150" Type="http://schemas.openxmlformats.org/officeDocument/2006/relationships/hyperlink" Target="https://doi.org/10.1530/EOR-22-0015" TargetMode="External"/><Relationship Id="rId171" Type="http://schemas.openxmlformats.org/officeDocument/2006/relationships/hyperlink" Target="https://doi.org/10.1016/j.jhsa.2023.01.012" TargetMode="External"/><Relationship Id="rId12" Type="http://schemas.openxmlformats.org/officeDocument/2006/relationships/hyperlink" Target="https://doi.org/10.24129/j.reaca.29276.fs2111035" TargetMode="External"/><Relationship Id="rId33" Type="http://schemas.openxmlformats.org/officeDocument/2006/relationships/hyperlink" Target="https://doi.org/10.1007/s00264-021-05147-6" TargetMode="External"/><Relationship Id="rId108" Type="http://schemas.openxmlformats.org/officeDocument/2006/relationships/hyperlink" Target="https://doi.org/10.24129/j.retla.05210.fs2208017" TargetMode="External"/><Relationship Id="rId129" Type="http://schemas.openxmlformats.org/officeDocument/2006/relationships/hyperlink" Target="https://doi.org/10.1016/j.recot.2021.04.004" TargetMode="External"/><Relationship Id="rId54" Type="http://schemas.openxmlformats.org/officeDocument/2006/relationships/hyperlink" Target="https://doi.org/10.1016/j.eats.2022.04.007" TargetMode="External"/><Relationship Id="rId75" Type="http://schemas.openxmlformats.org/officeDocument/2006/relationships/hyperlink" Target="https://doi.org/10.1016/j.jor.2020.12.009" TargetMode="External"/><Relationship Id="rId96" Type="http://schemas.openxmlformats.org/officeDocument/2006/relationships/hyperlink" Target="https://doi.org/10.24129/j.reaca.29377.fs2106020" TargetMode="External"/><Relationship Id="rId140" Type="http://schemas.openxmlformats.org/officeDocument/2006/relationships/hyperlink" Target="http://dx.doi.org/10.1016/j.pecinn.2022.100086" TargetMode="External"/><Relationship Id="rId161" Type="http://schemas.openxmlformats.org/officeDocument/2006/relationships/hyperlink" Target="https://doi.org/10.1007/s10143-018-1001-x" TargetMode="External"/><Relationship Id="rId182" Type="http://schemas.openxmlformats.org/officeDocument/2006/relationships/hyperlink" Target="https://doi.org/10.1016/j.jhsa.2019.10.036" TargetMode="External"/><Relationship Id="rId6" Type="http://schemas.openxmlformats.org/officeDocument/2006/relationships/hyperlink" Target="https://doi.org/10.24129/j.reaca.29175.fs2108026" TargetMode="External"/><Relationship Id="rId23" Type="http://schemas.openxmlformats.org/officeDocument/2006/relationships/hyperlink" Target="https://doi.org/10.1530/EOR-22-0009" TargetMode="External"/><Relationship Id="rId119" Type="http://schemas.openxmlformats.org/officeDocument/2006/relationships/hyperlink" Target="https://doi.org/10.24129/j.rpt.3602.fs2111030" TargetMode="External"/><Relationship Id="rId44" Type="http://schemas.openxmlformats.org/officeDocument/2006/relationships/hyperlink" Target="https://doi.org/10.1530/EOR-22-0055" TargetMode="External"/><Relationship Id="rId65" Type="http://schemas.openxmlformats.org/officeDocument/2006/relationships/hyperlink" Target="http://dx.doi.org/10.1097/MD.0000000000028073" TargetMode="External"/><Relationship Id="rId86" Type="http://schemas.openxmlformats.org/officeDocument/2006/relationships/hyperlink" Target="https://doi.org/10.1016/j.eats.2022.07.001" TargetMode="External"/><Relationship Id="rId130" Type="http://schemas.openxmlformats.org/officeDocument/2006/relationships/hyperlink" Target="https://doi.org/10.1016/j.recot.2021.03.009" TargetMode="External"/><Relationship Id="rId151" Type="http://schemas.openxmlformats.org/officeDocument/2006/relationships/hyperlink" Target="https://doi.org/10.1530/EOR-22-0058" TargetMode="External"/><Relationship Id="rId172" Type="http://schemas.openxmlformats.org/officeDocument/2006/relationships/hyperlink" Target="https://doi.org/10.1530/EOR-22-0039" TargetMode="External"/><Relationship Id="rId13" Type="http://schemas.openxmlformats.org/officeDocument/2006/relationships/hyperlink" Target="https://doi.org/10.24129/j.reaca.29276.fs2111036" TargetMode="External"/><Relationship Id="rId18" Type="http://schemas.openxmlformats.org/officeDocument/2006/relationships/hyperlink" Target="https://doi.org/10.24129/j.reaca.29276.fs2204004" TargetMode="External"/><Relationship Id="rId39" Type="http://schemas.openxmlformats.org/officeDocument/2006/relationships/hyperlink" Target="https://doi.org/10.1530/EOR-22-0036" TargetMode="External"/><Relationship Id="rId109" Type="http://schemas.openxmlformats.org/officeDocument/2006/relationships/hyperlink" Target="https://doi.org/10.24129/j.retla.05210.fs2208018" TargetMode="External"/><Relationship Id="rId34" Type="http://schemas.openxmlformats.org/officeDocument/2006/relationships/hyperlink" Target="https://doi.org/10.1530/EOR-21-0065" TargetMode="External"/><Relationship Id="rId50" Type="http://schemas.openxmlformats.org/officeDocument/2006/relationships/hyperlink" Target="https://doi.org/10.1007/s12178-022-09768-1" TargetMode="External"/><Relationship Id="rId55" Type="http://schemas.openxmlformats.org/officeDocument/2006/relationships/hyperlink" Target="https://doi.org/10.1016/j.eats.2022.04.005" TargetMode="External"/><Relationship Id="rId76" Type="http://schemas.openxmlformats.org/officeDocument/2006/relationships/hyperlink" Target="http://dx.doi.org/10.1097/MD.0000000000023664" TargetMode="External"/><Relationship Id="rId97" Type="http://schemas.openxmlformats.org/officeDocument/2006/relationships/hyperlink" Target="https://doi.org/10.24129/j.reaca.29377.fs2110030" TargetMode="External"/><Relationship Id="rId104" Type="http://schemas.openxmlformats.org/officeDocument/2006/relationships/hyperlink" Target="https://doi.org/10.24129/j.retla.05210.fs2201002" TargetMode="External"/><Relationship Id="rId120" Type="http://schemas.openxmlformats.org/officeDocument/2006/relationships/hyperlink" Target="https://doi.org/10.24129/j.rpt.3602.fs2201001" TargetMode="External"/><Relationship Id="rId125" Type="http://schemas.openxmlformats.org/officeDocument/2006/relationships/hyperlink" Target="https://doi.org/10.24129/j.rpt.3602.fs2211018" TargetMode="External"/><Relationship Id="rId141" Type="http://schemas.openxmlformats.org/officeDocument/2006/relationships/hyperlink" Target="https://doi.org/10.1016/j.jbo.2022.100425" TargetMode="External"/><Relationship Id="rId146" Type="http://schemas.openxmlformats.org/officeDocument/2006/relationships/hyperlink" Target="http://dx.doi.org/10.2106/JBJS.17.01372" TargetMode="External"/><Relationship Id="rId167" Type="http://schemas.openxmlformats.org/officeDocument/2006/relationships/hyperlink" Target="http://dx.doi.org/%2010.1055/s-0036-1583944" TargetMode="External"/><Relationship Id="rId7" Type="http://schemas.openxmlformats.org/officeDocument/2006/relationships/hyperlink" Target="https://doi.org/10.24129/j.reaca.29175.fs2108027" TargetMode="External"/><Relationship Id="rId71" Type="http://schemas.openxmlformats.org/officeDocument/2006/relationships/hyperlink" Target="https://doi.org/10.24129/j.mact.1401.fs2205005" TargetMode="External"/><Relationship Id="rId92" Type="http://schemas.openxmlformats.org/officeDocument/2006/relationships/hyperlink" Target="https://doi.org/10.1016/j.eats.2022.08.064" TargetMode="External"/><Relationship Id="rId162" Type="http://schemas.openxmlformats.org/officeDocument/2006/relationships/hyperlink" Target="https://doi.org/10.1007/s00774-023-01410-5" TargetMode="External"/><Relationship Id="rId183" Type="http://schemas.openxmlformats.org/officeDocument/2006/relationships/hyperlink" Target="https://doi.org/10.1227/neu.0000000000001908" TargetMode="External"/><Relationship Id="rId2" Type="http://schemas.openxmlformats.org/officeDocument/2006/relationships/hyperlink" Target="http://dx.doi.org/10.2106/JBJS.CC.21.00614" TargetMode="External"/><Relationship Id="rId29" Type="http://schemas.openxmlformats.org/officeDocument/2006/relationships/hyperlink" Target="https://doi.org/10.1530/EOR-21-0126" TargetMode="External"/><Relationship Id="rId24" Type="http://schemas.openxmlformats.org/officeDocument/2006/relationships/hyperlink" Target="https://doi.org/10.1530/EOR-22-0016" TargetMode="External"/><Relationship Id="rId40" Type="http://schemas.openxmlformats.org/officeDocument/2006/relationships/hyperlink" Target="https://doi.org/10.1530/EOR-22-0037" TargetMode="External"/><Relationship Id="rId45" Type="http://schemas.openxmlformats.org/officeDocument/2006/relationships/hyperlink" Target="https://doi.org/10.1530/EOR-22-0065" TargetMode="External"/><Relationship Id="rId66" Type="http://schemas.openxmlformats.org/officeDocument/2006/relationships/hyperlink" Target="http://dx.doi.org/10.1016/j.jhsa.2015.04.033" TargetMode="External"/><Relationship Id="rId87" Type="http://schemas.openxmlformats.org/officeDocument/2006/relationships/hyperlink" Target="https://doi.org/10.1016/j.eats.2022.08.016" TargetMode="External"/><Relationship Id="rId110" Type="http://schemas.openxmlformats.org/officeDocument/2006/relationships/hyperlink" Target="https://doi.org/10.24129/j.retla.05210.fs2209019" TargetMode="External"/><Relationship Id="rId115" Type="http://schemas.openxmlformats.org/officeDocument/2006/relationships/hyperlink" Target="https://doi.org/10.24129/j.rpt.3601.fs2204007" TargetMode="External"/><Relationship Id="rId131" Type="http://schemas.openxmlformats.org/officeDocument/2006/relationships/hyperlink" Target="https://doi.org/10.1016/j.recot.2022.03.006" TargetMode="External"/><Relationship Id="rId136" Type="http://schemas.openxmlformats.org/officeDocument/2006/relationships/hyperlink" Target="https://doi.org/10.1016/j.recot.2022.08.004" TargetMode="External"/><Relationship Id="rId157" Type="http://schemas.openxmlformats.org/officeDocument/2006/relationships/hyperlink" Target="https://doi.org/10.1016/j.fcl.2021.11.015" TargetMode="External"/><Relationship Id="rId178" Type="http://schemas.openxmlformats.org/officeDocument/2006/relationships/hyperlink" Target="http://dx.doi.org/10.1097/JSM.0000000000000973" TargetMode="External"/><Relationship Id="rId61" Type="http://schemas.openxmlformats.org/officeDocument/2006/relationships/hyperlink" Target="https://doi.org/10.1016/j.eats.2022.03.007" TargetMode="External"/><Relationship Id="rId82" Type="http://schemas.openxmlformats.org/officeDocument/2006/relationships/hyperlink" Target="https://doi.org/10.1016/j.eats.2022.08.051" TargetMode="External"/><Relationship Id="rId152" Type="http://schemas.openxmlformats.org/officeDocument/2006/relationships/hyperlink" Target="https://doi.org/10.1530/EOR-22-0076" TargetMode="External"/><Relationship Id="rId173" Type="http://schemas.openxmlformats.org/officeDocument/2006/relationships/hyperlink" Target="https://doi.org/10.1186/s42836-023-00170-x" TargetMode="External"/><Relationship Id="rId19" Type="http://schemas.openxmlformats.org/officeDocument/2006/relationships/hyperlink" Target="https://doi.org/10.1186/s12891-018-1959-0" TargetMode="External"/><Relationship Id="rId14" Type="http://schemas.openxmlformats.org/officeDocument/2006/relationships/hyperlink" Target="https://doi.org/10.24129/j.reaca.29276.fs2111037" TargetMode="External"/><Relationship Id="rId30" Type="http://schemas.openxmlformats.org/officeDocument/2006/relationships/hyperlink" Target="https://doi.org/10.1016/j.knee.2022.08.005" TargetMode="External"/><Relationship Id="rId35" Type="http://schemas.openxmlformats.org/officeDocument/2006/relationships/hyperlink" Target="https://doi.org/10.1530/EOR-22-0002" TargetMode="External"/><Relationship Id="rId56" Type="http://schemas.openxmlformats.org/officeDocument/2006/relationships/hyperlink" Target="https://doi.org/10.1186/s42836-021-00083-7" TargetMode="External"/><Relationship Id="rId77" Type="http://schemas.openxmlformats.org/officeDocument/2006/relationships/hyperlink" Target="http://dx.doi.org/10.1016/j.cppeds.2016.04.002" TargetMode="External"/><Relationship Id="rId100" Type="http://schemas.openxmlformats.org/officeDocument/2006/relationships/hyperlink" Target="https://doi.org/10.24129/j.reaca.29377.fs2205007" TargetMode="External"/><Relationship Id="rId105" Type="http://schemas.openxmlformats.org/officeDocument/2006/relationships/hyperlink" Target="https://doi.org/10.24129/j.retla.05210.fs2202007" TargetMode="External"/><Relationship Id="rId126" Type="http://schemas.openxmlformats.org/officeDocument/2006/relationships/hyperlink" Target="https://doi.org/10.1016/j.eats.2022.08.021" TargetMode="External"/><Relationship Id="rId147" Type="http://schemas.openxmlformats.org/officeDocument/2006/relationships/hyperlink" Target="https://doi.org/10.1007/s10067-022-06463-x" TargetMode="External"/><Relationship Id="rId168" Type="http://schemas.openxmlformats.org/officeDocument/2006/relationships/hyperlink" Target="https://doi.org/10.1016/j.eats.2021.12.013" TargetMode="External"/><Relationship Id="rId8" Type="http://schemas.openxmlformats.org/officeDocument/2006/relationships/hyperlink" Target="https://doi.org/10.24129/j.reaca.29175.fs2112042" TargetMode="External"/><Relationship Id="rId51" Type="http://schemas.openxmlformats.org/officeDocument/2006/relationships/hyperlink" Target="https://doi.org/10.1016/j.eats.2022.04.004" TargetMode="External"/><Relationship Id="rId72" Type="http://schemas.openxmlformats.org/officeDocument/2006/relationships/hyperlink" Target="https://doi.org/10.24129/j.mact.1401.fs2205006" TargetMode="External"/><Relationship Id="rId93" Type="http://schemas.openxmlformats.org/officeDocument/2006/relationships/hyperlink" Target="https://doi.org/10.1016/j.eats.2022.09.001" TargetMode="External"/><Relationship Id="rId98" Type="http://schemas.openxmlformats.org/officeDocument/2006/relationships/hyperlink" Target="https://doi.org/10.24129/j.reaca.29377.fs22202002" TargetMode="External"/><Relationship Id="rId121" Type="http://schemas.openxmlformats.org/officeDocument/2006/relationships/hyperlink" Target="https://doi.org/10.24129/j.rpt.3602.fs2201002" TargetMode="External"/><Relationship Id="rId142" Type="http://schemas.openxmlformats.org/officeDocument/2006/relationships/hyperlink" Target="https://doi.org/10.3390/bioengineering9100580" TargetMode="External"/><Relationship Id="rId163" Type="http://schemas.openxmlformats.org/officeDocument/2006/relationships/hyperlink" Target="https://doi.org/10.1007/s00198-023-06708-8" TargetMode="External"/><Relationship Id="rId184" Type="http://schemas.openxmlformats.org/officeDocument/2006/relationships/hyperlink" Target="http://dx.doi.org/10.1136/" TargetMode="External"/><Relationship Id="rId3" Type="http://schemas.openxmlformats.org/officeDocument/2006/relationships/hyperlink" Target="https://doi.org/10.24129/j.reaca.29175.fs2002013" TargetMode="External"/><Relationship Id="rId25" Type="http://schemas.openxmlformats.org/officeDocument/2006/relationships/hyperlink" Target="https://doi.org/10.1530/EOR-22-0049" TargetMode="External"/><Relationship Id="rId46" Type="http://schemas.openxmlformats.org/officeDocument/2006/relationships/hyperlink" Target="https://doi.org/10.1530/EOR-22-0066" TargetMode="External"/><Relationship Id="rId67" Type="http://schemas.openxmlformats.org/officeDocument/2006/relationships/hyperlink" Target="https://doi.org/10.24129/j.mact.1401.fs2205001" TargetMode="External"/><Relationship Id="rId116" Type="http://schemas.openxmlformats.org/officeDocument/2006/relationships/hyperlink" Target="https://doi.org/10.24129/j.rpt.3601.fs2204008" TargetMode="External"/><Relationship Id="rId137" Type="http://schemas.openxmlformats.org/officeDocument/2006/relationships/hyperlink" Target="https://doi.org/10.1016/j.recot.2022.08.006" TargetMode="External"/><Relationship Id="rId158" Type="http://schemas.openxmlformats.org/officeDocument/2006/relationships/hyperlink" Target="https://doi.org/10.1016/j.fcl.2021.11.003" TargetMode="External"/><Relationship Id="rId20" Type="http://schemas.openxmlformats.org/officeDocument/2006/relationships/hyperlink" Target="http://dx.doi.org/10.2106/JBJS.22.00530" TargetMode="External"/><Relationship Id="rId41" Type="http://schemas.openxmlformats.org/officeDocument/2006/relationships/hyperlink" Target="https://doi.org/10.1530/EOR-22-0042" TargetMode="External"/><Relationship Id="rId62" Type="http://schemas.openxmlformats.org/officeDocument/2006/relationships/hyperlink" Target="https://doi.org/10.1530/EOR-21-0082" TargetMode="External"/><Relationship Id="rId83" Type="http://schemas.openxmlformats.org/officeDocument/2006/relationships/hyperlink" Target="https://doi.org/10.1016/j.eats.2020.07.007" TargetMode="External"/><Relationship Id="rId88" Type="http://schemas.openxmlformats.org/officeDocument/2006/relationships/hyperlink" Target="https://doi.org/10.1016/j.eats.2022.08.052" TargetMode="External"/><Relationship Id="rId111" Type="http://schemas.openxmlformats.org/officeDocument/2006/relationships/hyperlink" Target="https://doi.org/10.24129/j.retla.05210.fs2209020" TargetMode="External"/><Relationship Id="rId132" Type="http://schemas.openxmlformats.org/officeDocument/2006/relationships/hyperlink" Target="https://doi.org/10.1016/j.recot.2021.03.010" TargetMode="External"/><Relationship Id="rId153" Type="http://schemas.openxmlformats.org/officeDocument/2006/relationships/hyperlink" Target="https://doi.org/10.1530/EOR-22-0082" TargetMode="External"/><Relationship Id="rId174" Type="http://schemas.openxmlformats.org/officeDocument/2006/relationships/hyperlink" Target="https://doi.org/10.1227/neu.0000000000002364" TargetMode="External"/><Relationship Id="rId179" Type="http://schemas.openxmlformats.org/officeDocument/2006/relationships/hyperlink" Target="http://dx.doi.org/10.1016/j.medcli.2016.12.008" TargetMode="External"/><Relationship Id="rId15" Type="http://schemas.openxmlformats.org/officeDocument/2006/relationships/hyperlink" Target="https://doi.org/10.24129/j.reaca.29276.fs2111039" TargetMode="External"/><Relationship Id="rId36" Type="http://schemas.openxmlformats.org/officeDocument/2006/relationships/hyperlink" Target="https://doi.org/10.1530/EOR-22-0010" TargetMode="External"/><Relationship Id="rId57" Type="http://schemas.openxmlformats.org/officeDocument/2006/relationships/hyperlink" Target="http://dx.doi.org/10.1136/%20bjsports-2017-098539" TargetMode="External"/><Relationship Id="rId106" Type="http://schemas.openxmlformats.org/officeDocument/2006/relationships/hyperlink" Target="https://doi.org/10.24129/j.retla.05210.fs2208015" TargetMode="External"/><Relationship Id="rId127" Type="http://schemas.openxmlformats.org/officeDocument/2006/relationships/hyperlink" Target="https://doi.org/10.1007/s00068-021-01764-3" TargetMode="External"/><Relationship Id="rId10" Type="http://schemas.openxmlformats.org/officeDocument/2006/relationships/hyperlink" Target="https://doi.org/10.24129/j.reaca.29276.fs2107023" TargetMode="External"/><Relationship Id="rId31" Type="http://schemas.openxmlformats.org/officeDocument/2006/relationships/hyperlink" Target="https://doi.org/10.1016/j.pmr.2022.08.003" TargetMode="External"/><Relationship Id="rId52" Type="http://schemas.openxmlformats.org/officeDocument/2006/relationships/hyperlink" Target="https://doi.org/10.1016/j.eats.2022.03.016" TargetMode="External"/><Relationship Id="rId73" Type="http://schemas.openxmlformats.org/officeDocument/2006/relationships/hyperlink" Target="https://doi.org/10.24129/j.mact.1401.fs2205007" TargetMode="External"/><Relationship Id="rId78" Type="http://schemas.openxmlformats.org/officeDocument/2006/relationships/hyperlink" Target="https://doi.org/10.1051/sicotj/2021021" TargetMode="External"/><Relationship Id="rId94" Type="http://schemas.openxmlformats.org/officeDocument/2006/relationships/hyperlink" Target="https://doi.org/10.3390/cancers14235758" TargetMode="External"/><Relationship Id="rId99" Type="http://schemas.openxmlformats.org/officeDocument/2006/relationships/hyperlink" Target="https://doi.org/10.24129/j.reaca.29377.fs2204005" TargetMode="External"/><Relationship Id="rId101" Type="http://schemas.openxmlformats.org/officeDocument/2006/relationships/hyperlink" Target="https://doi.org/10.24129/j.reaca.29377.fs2206008" TargetMode="External"/><Relationship Id="rId122" Type="http://schemas.openxmlformats.org/officeDocument/2006/relationships/hyperlink" Target="https://doi.org/10.24129/j.rpt.3602.fs2204006" TargetMode="External"/><Relationship Id="rId143" Type="http://schemas.openxmlformats.org/officeDocument/2006/relationships/hyperlink" Target="https://doi.org/10.2147/JPR.S386879" TargetMode="External"/><Relationship Id="rId148" Type="http://schemas.openxmlformats.org/officeDocument/2006/relationships/hyperlink" Target="https://doi.org/10.1016/j.injury.2022.11.036" TargetMode="External"/><Relationship Id="rId164" Type="http://schemas.openxmlformats.org/officeDocument/2006/relationships/hyperlink" Target="http://dx.doi.org/10.1097/OI9.0000000000000246" TargetMode="External"/><Relationship Id="rId169" Type="http://schemas.openxmlformats.org/officeDocument/2006/relationships/hyperlink" Target="https://doi.org/10.1053/j.sart.2022.12.007" TargetMode="External"/><Relationship Id="rId185" Type="http://schemas.openxmlformats.org/officeDocument/2006/relationships/hyperlink" Target="https://doi.org/10.1007/s00198-023-06845-0" TargetMode="External"/><Relationship Id="rId4" Type="http://schemas.openxmlformats.org/officeDocument/2006/relationships/hyperlink" Target="https://doi.org/10.24129/j.reaca.29175.fs2004026" TargetMode="External"/><Relationship Id="rId9" Type="http://schemas.openxmlformats.org/officeDocument/2006/relationships/hyperlink" Target="https://doi.org/10.24129/j.reaca.29276.fs2102005" TargetMode="External"/><Relationship Id="rId180" Type="http://schemas.openxmlformats.org/officeDocument/2006/relationships/hyperlink" Target="https://doi.org/10.1016/j.medcli.2020.06.010" TargetMode="External"/><Relationship Id="rId26" Type="http://schemas.openxmlformats.org/officeDocument/2006/relationships/hyperlink" Target="https://doi.org/10.1530/EOR-21-0133" TargetMode="External"/><Relationship Id="rId47" Type="http://schemas.openxmlformats.org/officeDocument/2006/relationships/hyperlink" Target="https://doi.org/10.1530/EOR-22-0072" TargetMode="External"/><Relationship Id="rId68" Type="http://schemas.openxmlformats.org/officeDocument/2006/relationships/hyperlink" Target="https://doi.org/10.24129/j.mact.1401.fs2205002" TargetMode="External"/><Relationship Id="rId89" Type="http://schemas.openxmlformats.org/officeDocument/2006/relationships/hyperlink" Target="https://doi.org/10.1016/j.eats.2022.08.055" TargetMode="External"/><Relationship Id="rId112" Type="http://schemas.openxmlformats.org/officeDocument/2006/relationships/hyperlink" Target="https://doi.org/10.24129/j.retla.05210.fs2210022" TargetMode="External"/><Relationship Id="rId133" Type="http://schemas.openxmlformats.org/officeDocument/2006/relationships/hyperlink" Target="https://doi.org/10.1016/j.recot.2022.06.008" TargetMode="External"/><Relationship Id="rId154" Type="http://schemas.openxmlformats.org/officeDocument/2006/relationships/hyperlink" Target="https://doi.org/10.1530/EOR-22-0085" TargetMode="External"/><Relationship Id="rId175" Type="http://schemas.openxmlformats.org/officeDocument/2006/relationships/hyperlink" Target="https://doi.org/10.3390/cancers13246298" TargetMode="External"/><Relationship Id="rId16" Type="http://schemas.openxmlformats.org/officeDocument/2006/relationships/hyperlink" Target="https://doi.org/10.24129/j.reaca.29276.fs2111038" TargetMode="External"/><Relationship Id="rId37" Type="http://schemas.openxmlformats.org/officeDocument/2006/relationships/hyperlink" Target="https://doi.org/10.1530/EOR-22-0017" TargetMode="External"/><Relationship Id="rId58" Type="http://schemas.openxmlformats.org/officeDocument/2006/relationships/hyperlink" Target="https://doi.org/10.1016/j.eats.2022.03.002" TargetMode="External"/><Relationship Id="rId79" Type="http://schemas.openxmlformats.org/officeDocument/2006/relationships/hyperlink" Target="https://doi.org/10.1016/j.asmr.2022.10.012" TargetMode="External"/><Relationship Id="rId102" Type="http://schemas.openxmlformats.org/officeDocument/2006/relationships/hyperlink" Target="https://doi.org/10.1016/j.otsr.2021.103172" TargetMode="External"/><Relationship Id="rId123" Type="http://schemas.openxmlformats.org/officeDocument/2006/relationships/hyperlink" Target="https://doi.org/10.24129/j.rpt.3602.fs2206012" TargetMode="External"/><Relationship Id="rId144" Type="http://schemas.openxmlformats.org/officeDocument/2006/relationships/hyperlink" Target="http://dx.doi.org/10.1016/j.eats.2017.02.005" TargetMode="External"/><Relationship Id="rId90" Type="http://schemas.openxmlformats.org/officeDocument/2006/relationships/hyperlink" Target="https://doi.org/10.1016/j.eats.2022.08.058" TargetMode="External"/><Relationship Id="rId165" Type="http://schemas.openxmlformats.org/officeDocument/2006/relationships/hyperlink" Target="https://doi.org/10.1007/s40279-022-01711-1" TargetMode="External"/><Relationship Id="rId186" Type="http://schemas.openxmlformats.org/officeDocument/2006/relationships/printerSettings" Target="../printerSettings/printerSettings1.bin"/><Relationship Id="rId27" Type="http://schemas.openxmlformats.org/officeDocument/2006/relationships/hyperlink" Target="https://doi.org/10.1530/EOR-21-0129" TargetMode="External"/><Relationship Id="rId48" Type="http://schemas.openxmlformats.org/officeDocument/2006/relationships/hyperlink" Target="https://doi.org/10.1530/EOR-22-0086" TargetMode="External"/><Relationship Id="rId69" Type="http://schemas.openxmlformats.org/officeDocument/2006/relationships/hyperlink" Target="https://doi.org/10.24129/j.mact.1401.fs2205003" TargetMode="External"/><Relationship Id="rId113" Type="http://schemas.openxmlformats.org/officeDocument/2006/relationships/hyperlink" Target="https://doi.org/10.24129/j.rpt.3601.fs2103006" TargetMode="External"/><Relationship Id="rId134" Type="http://schemas.openxmlformats.org/officeDocument/2006/relationships/hyperlink" Target="https://doi.org/10.1016/j.recot.2022.07.012" TargetMode="External"/><Relationship Id="rId80" Type="http://schemas.openxmlformats.org/officeDocument/2006/relationships/hyperlink" Target="https://doi.org/10.1016/j.eats.2021.12.047" TargetMode="External"/><Relationship Id="rId155" Type="http://schemas.openxmlformats.org/officeDocument/2006/relationships/hyperlink" Target="https://doi.org/10.1530/EOR-22-0087" TargetMode="External"/><Relationship Id="rId176" Type="http://schemas.openxmlformats.org/officeDocument/2006/relationships/hyperlink" Target="https://doi.org/10.3390/jcm10081685" TargetMode="External"/><Relationship Id="rId17" Type="http://schemas.openxmlformats.org/officeDocument/2006/relationships/hyperlink" Target="https://doi.org/10.24129/j.reaca.29276.fs2112040" TargetMode="External"/><Relationship Id="rId38" Type="http://schemas.openxmlformats.org/officeDocument/2006/relationships/hyperlink" Target="https://doi.org/10.1530/EOR-22-0022" TargetMode="External"/><Relationship Id="rId59" Type="http://schemas.openxmlformats.org/officeDocument/2006/relationships/hyperlink" Target="https://doi.org/10.1016/j.wneu.2021.11.101" TargetMode="External"/><Relationship Id="rId103" Type="http://schemas.openxmlformats.org/officeDocument/2006/relationships/hyperlink" Target="https://doi.org/10.24129/j.retla.05210.fs2105014" TargetMode="External"/><Relationship Id="rId124" Type="http://schemas.openxmlformats.org/officeDocument/2006/relationships/hyperlink" Target="https://doi.org/10.24129/j.rpt.3602.fs2210016" TargetMode="External"/><Relationship Id="rId70" Type="http://schemas.openxmlformats.org/officeDocument/2006/relationships/hyperlink" Target="https://doi.org/10.24129/j.mact.1401.fs2205004" TargetMode="External"/><Relationship Id="rId91" Type="http://schemas.openxmlformats.org/officeDocument/2006/relationships/hyperlink" Target="https://doi.org/10.1016/j.eats.2022.08.061" TargetMode="External"/><Relationship Id="rId145" Type="http://schemas.openxmlformats.org/officeDocument/2006/relationships/hyperlink" Target="http://dx.doi.org/10.2106/JBJS.15.00962" TargetMode="External"/><Relationship Id="rId166" Type="http://schemas.openxmlformats.org/officeDocument/2006/relationships/hyperlink" Target="https://doi.org/10.1007/s00068-022-02110-x" TargetMode="External"/><Relationship Id="rId187" Type="http://schemas.openxmlformats.org/officeDocument/2006/relationships/drawing" Target="../drawings/drawing1.xml"/><Relationship Id="rId1" Type="http://schemas.openxmlformats.org/officeDocument/2006/relationships/hyperlink" Target="https://doi.org/%2010.1371/journal.pone.0207815" TargetMode="External"/><Relationship Id="rId28" Type="http://schemas.openxmlformats.org/officeDocument/2006/relationships/hyperlink" Target="https://doi.org/10.1530/EOR-21-0125" TargetMode="External"/><Relationship Id="rId49" Type="http://schemas.openxmlformats.org/officeDocument/2006/relationships/hyperlink" Target="https://doi.org/10.1530/EOR-22-0095" TargetMode="External"/><Relationship Id="rId114" Type="http://schemas.openxmlformats.org/officeDocument/2006/relationships/hyperlink" Target="https://doi.org/10.24129/j.rpt.3601.fs2104010" TargetMode="External"/><Relationship Id="rId60" Type="http://schemas.openxmlformats.org/officeDocument/2006/relationships/hyperlink" Target="https://doi.org/10.1016/j.eats.2022.03.023" TargetMode="External"/><Relationship Id="rId81" Type="http://schemas.openxmlformats.org/officeDocument/2006/relationships/hyperlink" Target="https://doi.org/10.1016/j.eats.2022.08.021" TargetMode="External"/><Relationship Id="rId135" Type="http://schemas.openxmlformats.org/officeDocument/2006/relationships/hyperlink" Target="https://doi.org/10.1016/j.recot.2022.07.019" TargetMode="External"/><Relationship Id="rId156" Type="http://schemas.openxmlformats.org/officeDocument/2006/relationships/hyperlink" Target="https://doi.org/10.1530/EOR-22-0135" TargetMode="External"/><Relationship Id="rId177" Type="http://schemas.openxmlformats.org/officeDocument/2006/relationships/hyperlink" Target="https://doi.org/10.1093/bmb/ldab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dimension ref="A1:K621"/>
  <sheetViews>
    <sheetView tabSelected="1" topLeftCell="A342" zoomScale="90" zoomScaleNormal="90" workbookViewId="0">
      <selection activeCell="E202" sqref="E202"/>
    </sheetView>
  </sheetViews>
  <sheetFormatPr baseColWidth="10" defaultRowHeight="15"/>
  <cols>
    <col min="1" max="1" width="4" style="1" customWidth="1"/>
    <col min="2" max="2" width="35" style="4" customWidth="1"/>
    <col min="3" max="3" width="27.6640625" customWidth="1"/>
    <col min="4" max="4" width="6.5" style="1" customWidth="1"/>
    <col min="5" max="5" width="16.5" style="1" customWidth="1"/>
    <col min="6" max="6" width="36.33203125" style="1" customWidth="1"/>
    <col min="7" max="7" width="44.1640625" customWidth="1"/>
    <col min="8" max="8" width="15" style="1" customWidth="1"/>
    <col min="9" max="9" width="20.1640625" customWidth="1"/>
    <col min="11" max="11" width="4.1640625" bestFit="1" customWidth="1"/>
  </cols>
  <sheetData>
    <row r="1" spans="1:11" ht="26">
      <c r="A1" s="58" t="s">
        <v>251</v>
      </c>
      <c r="B1" s="58"/>
      <c r="C1" s="58"/>
      <c r="D1" s="58"/>
      <c r="E1" s="58"/>
      <c r="F1" s="58"/>
      <c r="G1" s="58"/>
      <c r="H1" s="58"/>
      <c r="I1" s="58"/>
      <c r="J1" s="5"/>
      <c r="K1" s="5"/>
    </row>
    <row r="2" spans="1:11" ht="27" thickBot="1">
      <c r="A2" s="59" t="s">
        <v>253</v>
      </c>
      <c r="B2" s="59"/>
      <c r="C2" s="59"/>
      <c r="D2" s="59"/>
      <c r="E2" s="59"/>
      <c r="F2" s="59"/>
      <c r="G2" s="59"/>
      <c r="H2" s="59"/>
      <c r="I2" s="59"/>
    </row>
    <row r="3" spans="1:11" s="2" customFormat="1" ht="17" thickBot="1">
      <c r="A3" s="48" t="s">
        <v>252</v>
      </c>
      <c r="B3" s="21" t="s">
        <v>1</v>
      </c>
      <c r="C3" s="22" t="s">
        <v>0</v>
      </c>
      <c r="D3" s="22" t="s">
        <v>2</v>
      </c>
      <c r="E3" s="22" t="s">
        <v>9</v>
      </c>
      <c r="F3" s="22" t="s">
        <v>1744</v>
      </c>
      <c r="G3" s="22" t="s">
        <v>3</v>
      </c>
      <c r="H3" s="23" t="s">
        <v>4</v>
      </c>
      <c r="I3" s="24" t="s">
        <v>5</v>
      </c>
      <c r="J3"/>
    </row>
    <row r="4" spans="1:11" s="3" customFormat="1" ht="64">
      <c r="A4" s="49">
        <v>1</v>
      </c>
      <c r="B4" s="26" t="s">
        <v>6</v>
      </c>
      <c r="C4" s="26" t="s">
        <v>7</v>
      </c>
      <c r="D4" s="27">
        <v>2021</v>
      </c>
      <c r="E4" s="27" t="s">
        <v>10</v>
      </c>
      <c r="F4" s="26" t="s">
        <v>11</v>
      </c>
      <c r="G4" s="27" t="s">
        <v>12</v>
      </c>
      <c r="H4" s="27" t="s">
        <v>254</v>
      </c>
      <c r="I4" s="28" t="s">
        <v>8</v>
      </c>
      <c r="J4"/>
      <c r="K4" s="3">
        <f>COUNTIF(D4:D498,"1965")</f>
        <v>1</v>
      </c>
    </row>
    <row r="5" spans="1:11" s="3" customFormat="1" ht="80">
      <c r="A5" s="50">
        <v>2</v>
      </c>
      <c r="B5" s="8" t="s">
        <v>14</v>
      </c>
      <c r="C5" s="9" t="s">
        <v>13</v>
      </c>
      <c r="D5" s="6">
        <v>2022</v>
      </c>
      <c r="E5" s="6" t="s">
        <v>16</v>
      </c>
      <c r="F5" s="8" t="s">
        <v>17</v>
      </c>
      <c r="G5" s="8" t="s">
        <v>19</v>
      </c>
      <c r="H5" s="6" t="s">
        <v>18</v>
      </c>
      <c r="I5" s="8" t="s">
        <v>15</v>
      </c>
      <c r="J5"/>
      <c r="K5" s="3">
        <f>COUNTIF(D4:D499,"1970")</f>
        <v>1</v>
      </c>
    </row>
    <row r="6" spans="1:11" s="3" customFormat="1" ht="64">
      <c r="A6" s="50">
        <v>3</v>
      </c>
      <c r="B6" s="10" t="s">
        <v>21</v>
      </c>
      <c r="C6" s="8" t="s">
        <v>20</v>
      </c>
      <c r="D6" s="6">
        <v>2022</v>
      </c>
      <c r="E6" s="6" t="s">
        <v>25</v>
      </c>
      <c r="F6" s="11" t="s">
        <v>26</v>
      </c>
      <c r="G6" s="8" t="s">
        <v>22</v>
      </c>
      <c r="H6" s="6" t="s">
        <v>23</v>
      </c>
      <c r="I6" s="8" t="s">
        <v>24</v>
      </c>
      <c r="J6"/>
      <c r="K6" s="3">
        <f>COUNTIF(D4:D500,"1991")</f>
        <v>1</v>
      </c>
    </row>
    <row r="7" spans="1:11" s="3" customFormat="1" ht="80">
      <c r="A7" s="50">
        <v>4</v>
      </c>
      <c r="B7" s="10" t="s">
        <v>27</v>
      </c>
      <c r="C7" s="10" t="s">
        <v>30</v>
      </c>
      <c r="D7" s="6">
        <v>2022</v>
      </c>
      <c r="E7" s="6" t="s">
        <v>38</v>
      </c>
      <c r="F7" s="10" t="s">
        <v>29</v>
      </c>
      <c r="G7" s="10" t="s">
        <v>31</v>
      </c>
      <c r="H7" s="29" t="s">
        <v>18</v>
      </c>
      <c r="I7" s="10" t="s">
        <v>28</v>
      </c>
      <c r="J7"/>
      <c r="K7" s="3">
        <f>COUNTIF(D4:D501,"1999")</f>
        <v>1</v>
      </c>
    </row>
    <row r="8" spans="1:11" s="3" customFormat="1" ht="48">
      <c r="A8" s="50">
        <v>5</v>
      </c>
      <c r="B8" s="10" t="s">
        <v>32</v>
      </c>
      <c r="C8" s="10" t="s">
        <v>33</v>
      </c>
      <c r="D8" s="6">
        <v>2022</v>
      </c>
      <c r="E8" s="6" t="s">
        <v>36</v>
      </c>
      <c r="F8" s="10" t="s">
        <v>34</v>
      </c>
      <c r="G8" s="10" t="s">
        <v>37</v>
      </c>
      <c r="H8" s="6" t="s">
        <v>18</v>
      </c>
      <c r="I8" s="30" t="s">
        <v>35</v>
      </c>
      <c r="J8"/>
      <c r="K8" s="3">
        <f>COUNTIF(D4:D502,"2003")</f>
        <v>1</v>
      </c>
    </row>
    <row r="9" spans="1:11" s="3" customFormat="1" ht="112">
      <c r="A9" s="50">
        <v>6</v>
      </c>
      <c r="B9" s="8" t="s">
        <v>40</v>
      </c>
      <c r="C9" s="10" t="s">
        <v>46</v>
      </c>
      <c r="D9" s="6">
        <v>2022</v>
      </c>
      <c r="E9" s="6" t="s">
        <v>39</v>
      </c>
      <c r="F9" s="6" t="s">
        <v>44</v>
      </c>
      <c r="G9" s="12" t="s">
        <v>41</v>
      </c>
      <c r="H9" s="6" t="s">
        <v>42</v>
      </c>
      <c r="I9" s="10" t="s">
        <v>43</v>
      </c>
      <c r="J9"/>
      <c r="K9" s="3">
        <f>COUNTIF(D4:D503,"2004")</f>
        <v>1</v>
      </c>
    </row>
    <row r="10" spans="1:11" s="3" customFormat="1" ht="112">
      <c r="A10" s="50">
        <v>7</v>
      </c>
      <c r="B10" s="10" t="s">
        <v>45</v>
      </c>
      <c r="C10" s="10" t="s">
        <v>49</v>
      </c>
      <c r="D10" s="6">
        <v>2022</v>
      </c>
      <c r="E10" s="6" t="s">
        <v>50</v>
      </c>
      <c r="F10" s="10" t="s">
        <v>52</v>
      </c>
      <c r="G10" s="6" t="s">
        <v>51</v>
      </c>
      <c r="H10" s="6" t="s">
        <v>47</v>
      </c>
      <c r="I10" s="31" t="s">
        <v>48</v>
      </c>
      <c r="J10"/>
      <c r="K10" s="3">
        <f>COUNTIF(D4:D504,"2009")</f>
        <v>2</v>
      </c>
    </row>
    <row r="11" spans="1:11" s="3" customFormat="1" ht="96">
      <c r="A11" s="50">
        <v>8</v>
      </c>
      <c r="B11" s="10" t="s">
        <v>53</v>
      </c>
      <c r="C11" s="10" t="s">
        <v>55</v>
      </c>
      <c r="D11" s="6">
        <v>2022</v>
      </c>
      <c r="E11" s="6" t="s">
        <v>54</v>
      </c>
      <c r="F11" s="10" t="s">
        <v>56</v>
      </c>
      <c r="G11" s="13" t="s">
        <v>57</v>
      </c>
      <c r="H11" s="6" t="s">
        <v>42</v>
      </c>
      <c r="I11" s="10" t="s">
        <v>58</v>
      </c>
      <c r="J11"/>
      <c r="K11" s="3">
        <f>COUNTIF(D4:D505,"2010")</f>
        <v>2</v>
      </c>
    </row>
    <row r="12" spans="1:11" s="3" customFormat="1" ht="112">
      <c r="A12" s="50">
        <v>9</v>
      </c>
      <c r="B12" s="10" t="s">
        <v>59</v>
      </c>
      <c r="C12" s="10" t="s">
        <v>60</v>
      </c>
      <c r="D12" s="6">
        <v>2022</v>
      </c>
      <c r="E12" s="6" t="s">
        <v>62</v>
      </c>
      <c r="F12" s="10" t="s">
        <v>63</v>
      </c>
      <c r="G12" s="10" t="s">
        <v>61</v>
      </c>
      <c r="H12" s="6" t="s">
        <v>23</v>
      </c>
      <c r="I12" s="10" t="s">
        <v>64</v>
      </c>
      <c r="J12"/>
      <c r="K12" s="3">
        <f>COUNTIF(D4:D506,"2011")</f>
        <v>2</v>
      </c>
    </row>
    <row r="13" spans="1:11" s="3" customFormat="1" ht="160">
      <c r="A13" s="50">
        <v>10</v>
      </c>
      <c r="B13" s="10" t="s">
        <v>67</v>
      </c>
      <c r="C13" s="10" t="s">
        <v>65</v>
      </c>
      <c r="D13" s="6">
        <v>2022</v>
      </c>
      <c r="E13" s="6" t="s">
        <v>66</v>
      </c>
      <c r="F13" s="10" t="s">
        <v>70</v>
      </c>
      <c r="G13" s="10" t="s">
        <v>69</v>
      </c>
      <c r="H13" s="6" t="s">
        <v>18</v>
      </c>
      <c r="I13" s="10" t="s">
        <v>68</v>
      </c>
      <c r="J13"/>
      <c r="K13" s="3">
        <f>COUNTIF(D4:D507,"2015")</f>
        <v>4</v>
      </c>
    </row>
    <row r="14" spans="1:11" s="3" customFormat="1" ht="240">
      <c r="A14" s="50">
        <v>11</v>
      </c>
      <c r="B14" s="10" t="s">
        <v>71</v>
      </c>
      <c r="C14" s="10" t="s">
        <v>72</v>
      </c>
      <c r="D14" s="6">
        <v>2022</v>
      </c>
      <c r="E14" s="6" t="s">
        <v>74</v>
      </c>
      <c r="F14" s="10" t="s">
        <v>73</v>
      </c>
      <c r="G14" s="10" t="s">
        <v>76</v>
      </c>
      <c r="H14" s="6" t="s">
        <v>1150</v>
      </c>
      <c r="I14" s="10" t="s">
        <v>75</v>
      </c>
      <c r="J14"/>
      <c r="K14" s="3">
        <f>COUNTIF(D4:D508,"2016")</f>
        <v>8</v>
      </c>
    </row>
    <row r="15" spans="1:11" s="3" customFormat="1" ht="96">
      <c r="A15" s="50">
        <v>12</v>
      </c>
      <c r="B15" s="10" t="s">
        <v>77</v>
      </c>
      <c r="C15" s="10" t="s">
        <v>78</v>
      </c>
      <c r="D15" s="6">
        <v>2022</v>
      </c>
      <c r="E15" s="6" t="s">
        <v>80</v>
      </c>
      <c r="F15" s="10" t="s">
        <v>79</v>
      </c>
      <c r="G15" s="10" t="s">
        <v>82</v>
      </c>
      <c r="H15" s="6" t="s">
        <v>42</v>
      </c>
      <c r="I15" s="10" t="s">
        <v>81</v>
      </c>
      <c r="J15"/>
      <c r="K15" s="3">
        <f>COUNTIF(D4:D509,"2017")</f>
        <v>3</v>
      </c>
    </row>
    <row r="16" spans="1:11" ht="32">
      <c r="A16" s="50">
        <v>13</v>
      </c>
      <c r="B16" s="10" t="s">
        <v>83</v>
      </c>
      <c r="C16" s="10" t="s">
        <v>88</v>
      </c>
      <c r="D16" s="8">
        <v>2022</v>
      </c>
      <c r="E16" s="8" t="s">
        <v>10</v>
      </c>
      <c r="F16" s="10" t="s">
        <v>87</v>
      </c>
      <c r="G16" s="8" t="s">
        <v>85</v>
      </c>
      <c r="H16" s="8" t="s">
        <v>86</v>
      </c>
      <c r="I16" s="10" t="s">
        <v>84</v>
      </c>
      <c r="K16" s="3">
        <f>COUNTIF(D4:D510,"2018")</f>
        <v>17</v>
      </c>
    </row>
    <row r="17" spans="1:11" ht="64">
      <c r="A17" s="50">
        <v>14</v>
      </c>
      <c r="B17" s="10" t="s">
        <v>89</v>
      </c>
      <c r="C17" s="10" t="s">
        <v>90</v>
      </c>
      <c r="D17" s="14">
        <v>2021</v>
      </c>
      <c r="E17" s="32" t="s">
        <v>93</v>
      </c>
      <c r="F17" s="10" t="s">
        <v>92</v>
      </c>
      <c r="G17" s="10" t="s">
        <v>94</v>
      </c>
      <c r="H17" s="14" t="s">
        <v>18</v>
      </c>
      <c r="I17" s="10" t="s">
        <v>91</v>
      </c>
      <c r="K17" s="3">
        <f>COUNTIF(D4:D511,"2019")</f>
        <v>6</v>
      </c>
    </row>
    <row r="18" spans="1:11" ht="80">
      <c r="A18" s="50">
        <v>15</v>
      </c>
      <c r="B18" s="10" t="s">
        <v>95</v>
      </c>
      <c r="C18" s="10" t="s">
        <v>100</v>
      </c>
      <c r="D18" s="8">
        <v>2022</v>
      </c>
      <c r="E18" s="8" t="s">
        <v>97</v>
      </c>
      <c r="F18" s="10" t="s">
        <v>96</v>
      </c>
      <c r="G18" s="10" t="s">
        <v>98</v>
      </c>
      <c r="H18" s="8" t="s">
        <v>18</v>
      </c>
      <c r="I18" s="10" t="s">
        <v>99</v>
      </c>
      <c r="K18" s="3">
        <f>COUNTIF(D4:D512,"2020")</f>
        <v>17</v>
      </c>
    </row>
    <row r="19" spans="1:11" ht="128">
      <c r="A19" s="50">
        <v>16</v>
      </c>
      <c r="B19" s="10" t="s">
        <v>101</v>
      </c>
      <c r="C19" s="10" t="s">
        <v>106</v>
      </c>
      <c r="D19" s="8">
        <v>2022</v>
      </c>
      <c r="E19" s="8" t="s">
        <v>102</v>
      </c>
      <c r="F19" s="10" t="s">
        <v>103</v>
      </c>
      <c r="G19" s="10" t="s">
        <v>104</v>
      </c>
      <c r="H19" s="8" t="s">
        <v>127</v>
      </c>
      <c r="I19" s="10" t="s">
        <v>105</v>
      </c>
      <c r="K19" s="3">
        <f>COUNTIF(D4:D513,"2021")</f>
        <v>46</v>
      </c>
    </row>
    <row r="20" spans="1:11" ht="80">
      <c r="A20" s="50">
        <v>17</v>
      </c>
      <c r="B20" s="10" t="s">
        <v>107</v>
      </c>
      <c r="C20" s="10" t="s">
        <v>112</v>
      </c>
      <c r="D20" s="8">
        <v>2021</v>
      </c>
      <c r="E20" s="8" t="s">
        <v>109</v>
      </c>
      <c r="F20" s="10" t="s">
        <v>110</v>
      </c>
      <c r="G20" s="10" t="s">
        <v>111</v>
      </c>
      <c r="H20" s="8" t="s">
        <v>124</v>
      </c>
      <c r="I20" s="10" t="s">
        <v>108</v>
      </c>
      <c r="K20" s="3">
        <f>COUNTIF(D4:D514,"2022")</f>
        <v>193</v>
      </c>
    </row>
    <row r="21" spans="1:11" ht="32">
      <c r="A21" s="50">
        <v>18</v>
      </c>
      <c r="B21" s="10" t="s">
        <v>115</v>
      </c>
      <c r="C21" s="10" t="s">
        <v>114</v>
      </c>
      <c r="D21" s="8">
        <v>2022</v>
      </c>
      <c r="E21" s="8" t="s">
        <v>113</v>
      </c>
      <c r="F21" s="10" t="s">
        <v>116</v>
      </c>
      <c r="G21" s="8" t="s">
        <v>119</v>
      </c>
      <c r="H21" s="8" t="s">
        <v>117</v>
      </c>
      <c r="I21" s="10" t="s">
        <v>118</v>
      </c>
      <c r="K21" s="3">
        <f>COUNTIF(D4:D515,"2023")</f>
        <v>28</v>
      </c>
    </row>
    <row r="22" spans="1:11" ht="48">
      <c r="A22" s="50">
        <v>19</v>
      </c>
      <c r="B22" s="10" t="s">
        <v>120</v>
      </c>
      <c r="C22" s="10" t="s">
        <v>122</v>
      </c>
      <c r="D22" s="8">
        <v>2022</v>
      </c>
      <c r="E22" s="8" t="s">
        <v>121</v>
      </c>
      <c r="F22" s="10" t="s">
        <v>123</v>
      </c>
      <c r="G22" s="8" t="s">
        <v>126</v>
      </c>
      <c r="H22" s="8" t="s">
        <v>124</v>
      </c>
      <c r="I22" s="10" t="s">
        <v>125</v>
      </c>
      <c r="K22">
        <f>SUM(K4:K21)</f>
        <v>334</v>
      </c>
    </row>
    <row r="23" spans="1:11" ht="128">
      <c r="A23" s="50">
        <v>20</v>
      </c>
      <c r="B23" s="10" t="s">
        <v>128</v>
      </c>
      <c r="C23" s="10" t="s">
        <v>132</v>
      </c>
      <c r="D23" s="8">
        <v>2022</v>
      </c>
      <c r="E23" s="8" t="s">
        <v>130</v>
      </c>
      <c r="F23" s="10" t="s">
        <v>131</v>
      </c>
      <c r="G23" s="10" t="s">
        <v>133</v>
      </c>
      <c r="H23" s="8" t="s">
        <v>117</v>
      </c>
      <c r="I23" s="10" t="s">
        <v>129</v>
      </c>
    </row>
    <row r="24" spans="1:11" ht="128">
      <c r="A24" s="50">
        <v>21</v>
      </c>
      <c r="B24" s="10" t="s">
        <v>136</v>
      </c>
      <c r="C24" s="10" t="s">
        <v>137</v>
      </c>
      <c r="D24" s="8">
        <v>2022</v>
      </c>
      <c r="E24" s="8" t="s">
        <v>130</v>
      </c>
      <c r="F24" s="10" t="s">
        <v>131</v>
      </c>
      <c r="G24" s="8" t="s">
        <v>134</v>
      </c>
      <c r="H24" s="8" t="s">
        <v>117</v>
      </c>
      <c r="I24" s="10" t="s">
        <v>135</v>
      </c>
    </row>
    <row r="25" spans="1:11" ht="45">
      <c r="A25" s="50">
        <v>22</v>
      </c>
      <c r="B25" s="32" t="s">
        <v>140</v>
      </c>
      <c r="C25" s="32" t="s">
        <v>139</v>
      </c>
      <c r="D25" s="32">
        <v>2021</v>
      </c>
      <c r="E25" s="32" t="s">
        <v>138</v>
      </c>
      <c r="F25" s="15" t="s">
        <v>143</v>
      </c>
      <c r="G25" s="15" t="s">
        <v>142</v>
      </c>
      <c r="H25" s="32" t="s">
        <v>124</v>
      </c>
      <c r="I25" s="10" t="s">
        <v>141</v>
      </c>
    </row>
    <row r="26" spans="1:11" ht="48">
      <c r="A26" s="50">
        <v>23</v>
      </c>
      <c r="B26" s="10" t="s">
        <v>146</v>
      </c>
      <c r="C26" s="10" t="s">
        <v>147</v>
      </c>
      <c r="D26" s="8">
        <v>2021</v>
      </c>
      <c r="E26" s="8" t="s">
        <v>148</v>
      </c>
      <c r="F26" s="8" t="s">
        <v>149</v>
      </c>
      <c r="G26" s="8" t="s">
        <v>150</v>
      </c>
      <c r="H26" s="8" t="s">
        <v>144</v>
      </c>
      <c r="I26" s="10" t="s">
        <v>145</v>
      </c>
    </row>
    <row r="27" spans="1:11" ht="32">
      <c r="A27" s="50">
        <v>24</v>
      </c>
      <c r="B27" s="8" t="s">
        <v>151</v>
      </c>
      <c r="C27" s="8" t="s">
        <v>156</v>
      </c>
      <c r="D27" s="8">
        <v>2018</v>
      </c>
      <c r="E27" s="8" t="s">
        <v>16</v>
      </c>
      <c r="F27" s="8" t="s">
        <v>152</v>
      </c>
      <c r="G27" s="8" t="s">
        <v>155</v>
      </c>
      <c r="H27" s="8" t="s">
        <v>154</v>
      </c>
      <c r="I27" s="8" t="s">
        <v>153</v>
      </c>
    </row>
    <row r="28" spans="1:11" ht="64">
      <c r="A28" s="50">
        <v>25</v>
      </c>
      <c r="B28" s="10" t="s">
        <v>157</v>
      </c>
      <c r="C28" s="10" t="s">
        <v>158</v>
      </c>
      <c r="D28" s="8">
        <v>2020</v>
      </c>
      <c r="E28" s="8" t="s">
        <v>16</v>
      </c>
      <c r="F28" s="10" t="s">
        <v>160</v>
      </c>
      <c r="G28" s="10" t="s">
        <v>159</v>
      </c>
      <c r="H28" s="8" t="s">
        <v>42</v>
      </c>
      <c r="I28" s="10" t="s">
        <v>161</v>
      </c>
    </row>
    <row r="29" spans="1:11" ht="64">
      <c r="A29" s="50">
        <v>26</v>
      </c>
      <c r="B29" s="10" t="s">
        <v>162</v>
      </c>
      <c r="C29" s="10" t="s">
        <v>163</v>
      </c>
      <c r="D29" s="8">
        <v>2020</v>
      </c>
      <c r="E29" s="8" t="s">
        <v>164</v>
      </c>
      <c r="F29" s="10" t="s">
        <v>165</v>
      </c>
      <c r="G29" s="10" t="s">
        <v>170</v>
      </c>
      <c r="H29" s="8" t="s">
        <v>42</v>
      </c>
      <c r="I29" s="10" t="s">
        <v>166</v>
      </c>
    </row>
    <row r="30" spans="1:11" ht="128">
      <c r="A30" s="50">
        <v>27</v>
      </c>
      <c r="B30" s="8" t="s">
        <v>167</v>
      </c>
      <c r="C30" s="8" t="s">
        <v>168</v>
      </c>
      <c r="D30" s="8">
        <v>2022</v>
      </c>
      <c r="E30" s="8" t="s">
        <v>138</v>
      </c>
      <c r="F30" s="8" t="s">
        <v>169</v>
      </c>
      <c r="G30" s="8" t="s">
        <v>171</v>
      </c>
      <c r="H30" s="6" t="s">
        <v>172</v>
      </c>
      <c r="I30" s="8" t="s">
        <v>173</v>
      </c>
    </row>
    <row r="31" spans="1:11" ht="64">
      <c r="A31" s="50">
        <v>28</v>
      </c>
      <c r="B31" s="16" t="s">
        <v>174</v>
      </c>
      <c r="C31" s="8" t="s">
        <v>177</v>
      </c>
      <c r="D31" s="8">
        <v>2019</v>
      </c>
      <c r="E31" s="8" t="s">
        <v>16</v>
      </c>
      <c r="F31" s="8" t="s">
        <v>178</v>
      </c>
      <c r="G31" s="8" t="s">
        <v>179</v>
      </c>
      <c r="H31" s="8" t="s">
        <v>176</v>
      </c>
      <c r="I31" s="8" t="s">
        <v>175</v>
      </c>
    </row>
    <row r="32" spans="1:11" ht="80">
      <c r="A32" s="50">
        <v>29</v>
      </c>
      <c r="B32" s="8" t="s">
        <v>180</v>
      </c>
      <c r="C32" s="17" t="s">
        <v>184</v>
      </c>
      <c r="D32" s="8">
        <v>2021</v>
      </c>
      <c r="E32" s="8" t="s">
        <v>181</v>
      </c>
      <c r="F32" s="8" t="s">
        <v>183</v>
      </c>
      <c r="G32" s="8" t="s">
        <v>189</v>
      </c>
      <c r="H32" s="8" t="s">
        <v>202</v>
      </c>
      <c r="I32" s="8" t="s">
        <v>182</v>
      </c>
    </row>
    <row r="33" spans="1:9" ht="80">
      <c r="A33" s="50">
        <v>30</v>
      </c>
      <c r="B33" s="8" t="s">
        <v>185</v>
      </c>
      <c r="C33" s="8" t="s">
        <v>186</v>
      </c>
      <c r="D33" s="8">
        <v>2020</v>
      </c>
      <c r="E33" s="8" t="s">
        <v>190</v>
      </c>
      <c r="F33" s="8" t="s">
        <v>192</v>
      </c>
      <c r="G33" s="8" t="s">
        <v>191</v>
      </c>
      <c r="H33" s="8" t="s">
        <v>188</v>
      </c>
      <c r="I33" s="8" t="s">
        <v>187</v>
      </c>
    </row>
    <row r="34" spans="1:9" ht="112">
      <c r="A34" s="50">
        <v>31</v>
      </c>
      <c r="B34" s="8" t="s">
        <v>193</v>
      </c>
      <c r="C34" s="18" t="s">
        <v>195</v>
      </c>
      <c r="D34" s="8">
        <v>2021</v>
      </c>
      <c r="E34" s="8" t="s">
        <v>196</v>
      </c>
      <c r="F34" s="8" t="s">
        <v>197</v>
      </c>
      <c r="G34" s="8" t="s">
        <v>198</v>
      </c>
      <c r="H34" s="8" t="s">
        <v>194</v>
      </c>
      <c r="I34" s="8" t="s">
        <v>199</v>
      </c>
    </row>
    <row r="35" spans="1:9" ht="358" customHeight="1">
      <c r="A35" s="50">
        <v>32</v>
      </c>
      <c r="B35" s="10" t="s">
        <v>200</v>
      </c>
      <c r="C35" s="10" t="s">
        <v>201</v>
      </c>
      <c r="D35" s="8">
        <v>2022</v>
      </c>
      <c r="E35" s="8" t="s">
        <v>138</v>
      </c>
      <c r="F35" s="10" t="s">
        <v>205</v>
      </c>
      <c r="G35" s="10" t="s">
        <v>204</v>
      </c>
      <c r="H35" s="8" t="s">
        <v>144</v>
      </c>
      <c r="I35" s="10" t="s">
        <v>203</v>
      </c>
    </row>
    <row r="36" spans="1:9" ht="32">
      <c r="A36" s="50">
        <v>33</v>
      </c>
      <c r="B36" s="8" t="s">
        <v>206</v>
      </c>
      <c r="C36" s="8" t="s">
        <v>207</v>
      </c>
      <c r="D36" s="8">
        <v>2018</v>
      </c>
      <c r="E36" s="8" t="s">
        <v>16</v>
      </c>
      <c r="F36" s="8" t="s">
        <v>152</v>
      </c>
      <c r="G36" s="8" t="s">
        <v>155</v>
      </c>
      <c r="H36" s="8" t="s">
        <v>154</v>
      </c>
      <c r="I36" s="8" t="s">
        <v>208</v>
      </c>
    </row>
    <row r="37" spans="1:9" ht="80">
      <c r="A37" s="50">
        <v>34</v>
      </c>
      <c r="B37" s="8" t="s">
        <v>213</v>
      </c>
      <c r="C37" s="8" t="s">
        <v>210</v>
      </c>
      <c r="D37" s="8">
        <v>2020</v>
      </c>
      <c r="E37" s="8" t="s">
        <v>209</v>
      </c>
      <c r="F37" s="8" t="s">
        <v>211</v>
      </c>
      <c r="G37" s="8" t="s">
        <v>214</v>
      </c>
      <c r="H37" s="8" t="s">
        <v>176</v>
      </c>
      <c r="I37" s="8" t="s">
        <v>212</v>
      </c>
    </row>
    <row r="38" spans="1:9" ht="32">
      <c r="A38" s="50">
        <v>35</v>
      </c>
      <c r="B38" s="8" t="s">
        <v>215</v>
      </c>
      <c r="C38" s="8" t="s">
        <v>216</v>
      </c>
      <c r="D38" s="8">
        <v>2015</v>
      </c>
      <c r="E38" s="8" t="s">
        <v>109</v>
      </c>
      <c r="F38" s="8" t="s">
        <v>219</v>
      </c>
      <c r="G38" s="8" t="s">
        <v>217</v>
      </c>
      <c r="H38" s="8" t="s">
        <v>218</v>
      </c>
      <c r="I38" s="8" t="s">
        <v>220</v>
      </c>
    </row>
    <row r="39" spans="1:9" ht="112">
      <c r="A39" s="50">
        <v>36</v>
      </c>
      <c r="B39" s="8" t="s">
        <v>222</v>
      </c>
      <c r="C39" s="10" t="s">
        <v>225</v>
      </c>
      <c r="D39" s="8">
        <v>2021</v>
      </c>
      <c r="E39" s="8" t="s">
        <v>209</v>
      </c>
      <c r="F39" s="8" t="s">
        <v>224</v>
      </c>
      <c r="G39" s="8" t="s">
        <v>228</v>
      </c>
      <c r="H39" s="8" t="s">
        <v>221</v>
      </c>
      <c r="I39" s="8" t="s">
        <v>223</v>
      </c>
    </row>
    <row r="40" spans="1:9" ht="112">
      <c r="A40" s="50">
        <v>37</v>
      </c>
      <c r="B40" s="8" t="s">
        <v>226</v>
      </c>
      <c r="C40" s="8" t="s">
        <v>227</v>
      </c>
      <c r="D40" s="8">
        <v>2022</v>
      </c>
      <c r="E40" s="8" t="s">
        <v>138</v>
      </c>
      <c r="F40" s="8" t="s">
        <v>229</v>
      </c>
      <c r="G40" s="8" t="s">
        <v>232</v>
      </c>
      <c r="H40" s="8" t="s">
        <v>231</v>
      </c>
      <c r="I40" s="8" t="s">
        <v>230</v>
      </c>
    </row>
    <row r="41" spans="1:9" ht="32">
      <c r="A41" s="50">
        <v>38</v>
      </c>
      <c r="B41" s="19" t="s">
        <v>233</v>
      </c>
      <c r="C41" s="20" t="s">
        <v>235</v>
      </c>
      <c r="D41" s="32">
        <v>2022</v>
      </c>
      <c r="E41" s="32" t="s">
        <v>148</v>
      </c>
      <c r="F41" s="19" t="s">
        <v>250</v>
      </c>
      <c r="G41" s="32" t="s">
        <v>237</v>
      </c>
      <c r="H41" s="32" t="s">
        <v>236</v>
      </c>
      <c r="I41" s="33" t="s">
        <v>234</v>
      </c>
    </row>
    <row r="42" spans="1:9" ht="32">
      <c r="A42" s="50">
        <v>39</v>
      </c>
      <c r="B42" s="8" t="s">
        <v>240</v>
      </c>
      <c r="C42" s="8" t="s">
        <v>244</v>
      </c>
      <c r="D42" s="8">
        <v>2022</v>
      </c>
      <c r="E42" s="8" t="s">
        <v>242</v>
      </c>
      <c r="F42" s="8" t="s">
        <v>241</v>
      </c>
      <c r="G42" s="8" t="s">
        <v>243</v>
      </c>
      <c r="H42" s="8" t="s">
        <v>239</v>
      </c>
      <c r="I42" s="8" t="s">
        <v>238</v>
      </c>
    </row>
    <row r="43" spans="1:9" ht="96">
      <c r="A43" s="50">
        <v>40</v>
      </c>
      <c r="B43" s="8" t="s">
        <v>245</v>
      </c>
      <c r="C43" s="8" t="s">
        <v>246</v>
      </c>
      <c r="D43" s="8">
        <v>1999</v>
      </c>
      <c r="E43" s="8" t="s">
        <v>138</v>
      </c>
      <c r="F43" s="8" t="s">
        <v>248</v>
      </c>
      <c r="G43" s="8" t="s">
        <v>249</v>
      </c>
      <c r="H43" s="8" t="s">
        <v>42</v>
      </c>
      <c r="I43" s="8" t="s">
        <v>247</v>
      </c>
    </row>
    <row r="44" spans="1:9" ht="144">
      <c r="A44" s="50">
        <v>41</v>
      </c>
      <c r="B44" s="8" t="s">
        <v>255</v>
      </c>
      <c r="C44" s="8" t="s">
        <v>256</v>
      </c>
      <c r="D44" s="8">
        <v>2020</v>
      </c>
      <c r="E44" s="8" t="s">
        <v>612</v>
      </c>
      <c r="F44" s="8" t="s">
        <v>257</v>
      </c>
      <c r="G44" s="8" t="s">
        <v>258</v>
      </c>
      <c r="H44" s="8" t="s">
        <v>154</v>
      </c>
      <c r="I44" s="8" t="s">
        <v>259</v>
      </c>
    </row>
    <row r="45" spans="1:9" ht="304">
      <c r="A45" s="50">
        <v>42</v>
      </c>
      <c r="B45" s="8" t="s">
        <v>260</v>
      </c>
      <c r="C45" s="8" t="s">
        <v>261</v>
      </c>
      <c r="D45" s="8">
        <v>2018</v>
      </c>
      <c r="E45" s="8" t="s">
        <v>164</v>
      </c>
      <c r="F45" s="8" t="s">
        <v>262</v>
      </c>
      <c r="G45" s="8" t="s">
        <v>263</v>
      </c>
      <c r="H45" s="8" t="s">
        <v>176</v>
      </c>
      <c r="I45" s="34" t="s">
        <v>264</v>
      </c>
    </row>
    <row r="46" spans="1:9" ht="80">
      <c r="A46" s="50">
        <v>43</v>
      </c>
      <c r="B46" s="8" t="s">
        <v>265</v>
      </c>
      <c r="C46" s="8" t="s">
        <v>266</v>
      </c>
      <c r="D46" s="8">
        <v>2022</v>
      </c>
      <c r="E46" s="8" t="s">
        <v>267</v>
      </c>
      <c r="F46" s="8" t="s">
        <v>268</v>
      </c>
      <c r="G46" s="8" t="s">
        <v>269</v>
      </c>
      <c r="H46" s="8" t="s">
        <v>270</v>
      </c>
      <c r="I46" s="8" t="s">
        <v>271</v>
      </c>
    </row>
    <row r="47" spans="1:9" ht="80">
      <c r="A47" s="50">
        <v>44</v>
      </c>
      <c r="B47" s="10" t="s">
        <v>272</v>
      </c>
      <c r="C47" s="10" t="s">
        <v>273</v>
      </c>
      <c r="D47" s="8">
        <v>2021</v>
      </c>
      <c r="E47" s="8" t="s">
        <v>274</v>
      </c>
      <c r="F47" s="10" t="s">
        <v>275</v>
      </c>
      <c r="G47" s="10" t="s">
        <v>276</v>
      </c>
      <c r="H47" s="8" t="s">
        <v>277</v>
      </c>
      <c r="I47" s="8">
        <v>10.1177715589447</v>
      </c>
    </row>
    <row r="48" spans="1:9" ht="48">
      <c r="A48" s="50">
        <v>45</v>
      </c>
      <c r="B48" s="8" t="s">
        <v>278</v>
      </c>
      <c r="C48" s="8" t="s">
        <v>279</v>
      </c>
      <c r="D48" s="8">
        <v>2022</v>
      </c>
      <c r="E48" s="8" t="s">
        <v>148</v>
      </c>
      <c r="F48" s="8" t="s">
        <v>280</v>
      </c>
      <c r="G48" s="8" t="s">
        <v>281</v>
      </c>
      <c r="H48" s="8" t="s">
        <v>282</v>
      </c>
      <c r="I48" s="8" t="s">
        <v>283</v>
      </c>
    </row>
    <row r="49" spans="1:9" ht="64">
      <c r="A49" s="50">
        <v>46</v>
      </c>
      <c r="B49" s="8" t="s">
        <v>284</v>
      </c>
      <c r="C49" s="19" t="s">
        <v>285</v>
      </c>
      <c r="D49" s="32">
        <v>2022</v>
      </c>
      <c r="E49" s="8" t="s">
        <v>148</v>
      </c>
      <c r="F49" s="8" t="s">
        <v>280</v>
      </c>
      <c r="G49" s="8" t="s">
        <v>286</v>
      </c>
      <c r="H49" s="32" t="s">
        <v>577</v>
      </c>
      <c r="I49" s="33" t="s">
        <v>287</v>
      </c>
    </row>
    <row r="50" spans="1:9" ht="48">
      <c r="A50" s="50">
        <v>47</v>
      </c>
      <c r="B50" s="8" t="s">
        <v>288</v>
      </c>
      <c r="C50" s="19" t="s">
        <v>289</v>
      </c>
      <c r="D50" s="32">
        <v>2022</v>
      </c>
      <c r="E50" s="8" t="s">
        <v>148</v>
      </c>
      <c r="F50" s="8" t="s">
        <v>280</v>
      </c>
      <c r="G50" s="8" t="s">
        <v>290</v>
      </c>
      <c r="H50" s="32" t="s">
        <v>124</v>
      </c>
      <c r="I50" s="33" t="s">
        <v>291</v>
      </c>
    </row>
    <row r="51" spans="1:9" ht="48">
      <c r="A51" s="50">
        <v>48</v>
      </c>
      <c r="B51" s="8" t="s">
        <v>292</v>
      </c>
      <c r="C51" s="35" t="s">
        <v>293</v>
      </c>
      <c r="D51" s="32">
        <v>2022</v>
      </c>
      <c r="E51" s="8" t="s">
        <v>148</v>
      </c>
      <c r="F51" s="8" t="s">
        <v>280</v>
      </c>
      <c r="G51" s="8" t="s">
        <v>150</v>
      </c>
      <c r="H51" s="32" t="s">
        <v>144</v>
      </c>
      <c r="I51" s="36" t="s">
        <v>145</v>
      </c>
    </row>
    <row r="52" spans="1:9" ht="48">
      <c r="A52" s="50">
        <v>49</v>
      </c>
      <c r="B52" s="8" t="s">
        <v>294</v>
      </c>
      <c r="C52" s="10" t="s">
        <v>295</v>
      </c>
      <c r="D52" s="8">
        <v>2022</v>
      </c>
      <c r="E52" s="8" t="s">
        <v>148</v>
      </c>
      <c r="F52" s="8" t="s">
        <v>280</v>
      </c>
      <c r="G52" s="8" t="s">
        <v>296</v>
      </c>
      <c r="H52" s="8" t="s">
        <v>127</v>
      </c>
      <c r="I52" s="10" t="s">
        <v>297</v>
      </c>
    </row>
    <row r="53" spans="1:9" ht="48">
      <c r="A53" s="50">
        <v>50</v>
      </c>
      <c r="B53" s="10" t="s">
        <v>298</v>
      </c>
      <c r="C53" s="10" t="s">
        <v>299</v>
      </c>
      <c r="D53" s="10">
        <v>2022</v>
      </c>
      <c r="E53" s="10" t="s">
        <v>148</v>
      </c>
      <c r="F53" s="10" t="s">
        <v>280</v>
      </c>
      <c r="G53" s="10" t="s">
        <v>300</v>
      </c>
      <c r="H53" s="10" t="s">
        <v>301</v>
      </c>
      <c r="I53" s="10" t="s">
        <v>302</v>
      </c>
    </row>
    <row r="54" spans="1:9" ht="48">
      <c r="A54" s="50">
        <v>51</v>
      </c>
      <c r="B54" s="10" t="s">
        <v>303</v>
      </c>
      <c r="C54" s="10" t="s">
        <v>304</v>
      </c>
      <c r="D54" s="10">
        <v>2022</v>
      </c>
      <c r="E54" s="10" t="s">
        <v>148</v>
      </c>
      <c r="F54" s="10" t="s">
        <v>280</v>
      </c>
      <c r="G54" s="10" t="s">
        <v>305</v>
      </c>
      <c r="H54" s="31" t="s">
        <v>117</v>
      </c>
      <c r="I54" s="33" t="s">
        <v>306</v>
      </c>
    </row>
    <row r="55" spans="1:9" ht="48">
      <c r="A55" s="50">
        <v>52</v>
      </c>
      <c r="B55" s="10" t="s">
        <v>307</v>
      </c>
      <c r="C55" s="10" t="s">
        <v>308</v>
      </c>
      <c r="D55" s="10">
        <v>2022</v>
      </c>
      <c r="E55" s="10" t="s">
        <v>148</v>
      </c>
      <c r="F55" s="10" t="s">
        <v>280</v>
      </c>
      <c r="G55" s="10" t="s">
        <v>309</v>
      </c>
      <c r="H55" s="31" t="s">
        <v>23</v>
      </c>
      <c r="I55" s="33" t="s">
        <v>310</v>
      </c>
    </row>
    <row r="56" spans="1:9" ht="48">
      <c r="A56" s="50">
        <v>53</v>
      </c>
      <c r="B56" s="10" t="s">
        <v>311</v>
      </c>
      <c r="C56" s="10" t="s">
        <v>312</v>
      </c>
      <c r="D56" s="10">
        <v>2022</v>
      </c>
      <c r="E56" s="10" t="s">
        <v>148</v>
      </c>
      <c r="F56" s="10" t="s">
        <v>280</v>
      </c>
      <c r="G56" s="10" t="s">
        <v>313</v>
      </c>
      <c r="H56" s="31" t="s">
        <v>731</v>
      </c>
      <c r="I56" s="33" t="s">
        <v>314</v>
      </c>
    </row>
    <row r="57" spans="1:9" ht="48">
      <c r="A57" s="51">
        <v>54</v>
      </c>
      <c r="B57" s="8" t="s">
        <v>315</v>
      </c>
      <c r="C57" s="8" t="s">
        <v>316</v>
      </c>
      <c r="D57" s="8">
        <v>2022</v>
      </c>
      <c r="E57" s="8" t="s">
        <v>148</v>
      </c>
      <c r="F57" s="8" t="s">
        <v>280</v>
      </c>
      <c r="G57" s="8" t="s">
        <v>317</v>
      </c>
      <c r="H57" s="32" t="s">
        <v>1150</v>
      </c>
      <c r="I57" s="36" t="s">
        <v>318</v>
      </c>
    </row>
    <row r="58" spans="1:9" ht="112">
      <c r="A58" s="51">
        <v>55</v>
      </c>
      <c r="B58" s="35" t="s">
        <v>319</v>
      </c>
      <c r="C58" s="35" t="s">
        <v>320</v>
      </c>
      <c r="D58" s="8">
        <v>2022</v>
      </c>
      <c r="E58" s="32" t="s">
        <v>242</v>
      </c>
      <c r="F58" s="37" t="s">
        <v>321</v>
      </c>
      <c r="G58" s="8" t="s">
        <v>322</v>
      </c>
      <c r="H58" s="32" t="s">
        <v>18</v>
      </c>
      <c r="I58" s="38" t="s">
        <v>323</v>
      </c>
    </row>
    <row r="59" spans="1:9" ht="224">
      <c r="A59" s="50">
        <v>56</v>
      </c>
      <c r="B59" s="8" t="s">
        <v>324</v>
      </c>
      <c r="C59" s="8" t="s">
        <v>325</v>
      </c>
      <c r="D59" s="32">
        <v>2022</v>
      </c>
      <c r="E59" s="32" t="s">
        <v>326</v>
      </c>
      <c r="F59" s="8" t="s">
        <v>327</v>
      </c>
      <c r="G59" s="39" t="s">
        <v>328</v>
      </c>
      <c r="H59" s="32" t="s">
        <v>254</v>
      </c>
      <c r="I59" s="32" t="s">
        <v>329</v>
      </c>
    </row>
    <row r="60" spans="1:9" ht="64">
      <c r="A60" s="50">
        <v>57</v>
      </c>
      <c r="B60" s="8" t="s">
        <v>330</v>
      </c>
      <c r="C60" s="8" t="s">
        <v>331</v>
      </c>
      <c r="D60" s="8">
        <v>2011</v>
      </c>
      <c r="E60" s="8" t="s">
        <v>242</v>
      </c>
      <c r="F60" s="8" t="s">
        <v>332</v>
      </c>
      <c r="G60" s="8" t="s">
        <v>333</v>
      </c>
      <c r="H60" s="8" t="s">
        <v>334</v>
      </c>
      <c r="I60" s="8" t="s">
        <v>329</v>
      </c>
    </row>
    <row r="61" spans="1:9" ht="112">
      <c r="A61" s="50">
        <v>58</v>
      </c>
      <c r="B61" s="8" t="s">
        <v>335</v>
      </c>
      <c r="C61" s="8" t="s">
        <v>336</v>
      </c>
      <c r="D61" s="8">
        <v>2021</v>
      </c>
      <c r="E61" s="8" t="s">
        <v>337</v>
      </c>
      <c r="F61" s="8" t="s">
        <v>338</v>
      </c>
      <c r="G61" s="8" t="s">
        <v>339</v>
      </c>
      <c r="H61" s="8" t="s">
        <v>1150</v>
      </c>
      <c r="I61" s="8" t="s">
        <v>340</v>
      </c>
    </row>
    <row r="62" spans="1:9" ht="80">
      <c r="A62" s="50">
        <v>59</v>
      </c>
      <c r="B62" s="10" t="s">
        <v>341</v>
      </c>
      <c r="C62" s="10" t="s">
        <v>342</v>
      </c>
      <c r="D62" s="32">
        <v>2021</v>
      </c>
      <c r="E62" s="32" t="s">
        <v>138</v>
      </c>
      <c r="F62" s="10" t="s">
        <v>343</v>
      </c>
      <c r="G62" s="10" t="s">
        <v>344</v>
      </c>
      <c r="H62" s="8" t="s">
        <v>1150</v>
      </c>
      <c r="I62" s="10" t="s">
        <v>345</v>
      </c>
    </row>
    <row r="63" spans="1:9" ht="80">
      <c r="A63" s="50">
        <v>60</v>
      </c>
      <c r="B63" s="10" t="s">
        <v>346</v>
      </c>
      <c r="C63" s="10" t="s">
        <v>347</v>
      </c>
      <c r="D63" s="10">
        <v>2022</v>
      </c>
      <c r="E63" s="10" t="s">
        <v>242</v>
      </c>
      <c r="F63" s="10" t="s">
        <v>348</v>
      </c>
      <c r="G63" s="10" t="s">
        <v>349</v>
      </c>
      <c r="H63" s="10" t="s">
        <v>350</v>
      </c>
      <c r="I63" s="10" t="s">
        <v>351</v>
      </c>
    </row>
    <row r="64" spans="1:9" ht="32">
      <c r="A64" s="50">
        <v>61</v>
      </c>
      <c r="B64" s="8" t="s">
        <v>352</v>
      </c>
      <c r="C64" s="8" t="s">
        <v>353</v>
      </c>
      <c r="D64" s="32">
        <v>2020</v>
      </c>
      <c r="E64" s="32" t="s">
        <v>354</v>
      </c>
      <c r="F64" s="8" t="s">
        <v>355</v>
      </c>
      <c r="G64" s="32" t="s">
        <v>356</v>
      </c>
      <c r="H64" s="32" t="s">
        <v>18</v>
      </c>
      <c r="I64" s="8" t="s">
        <v>357</v>
      </c>
    </row>
    <row r="65" spans="1:9" ht="240">
      <c r="A65" s="50">
        <v>62</v>
      </c>
      <c r="B65" s="8" t="s">
        <v>358</v>
      </c>
      <c r="C65" s="8" t="s">
        <v>359</v>
      </c>
      <c r="D65" s="8">
        <v>2022</v>
      </c>
      <c r="E65" s="8" t="s">
        <v>97</v>
      </c>
      <c r="F65" s="8" t="s">
        <v>360</v>
      </c>
      <c r="G65" s="8" t="s">
        <v>361</v>
      </c>
      <c r="H65" s="8" t="s">
        <v>254</v>
      </c>
      <c r="I65" s="8" t="s">
        <v>362</v>
      </c>
    </row>
    <row r="66" spans="1:9" ht="96">
      <c r="A66" s="50">
        <v>63</v>
      </c>
      <c r="B66" s="8" t="s">
        <v>363</v>
      </c>
      <c r="C66" s="8" t="s">
        <v>364</v>
      </c>
      <c r="D66" s="8">
        <v>2022</v>
      </c>
      <c r="E66" s="8" t="s">
        <v>138</v>
      </c>
      <c r="F66" s="8" t="s">
        <v>365</v>
      </c>
      <c r="G66" s="8" t="s">
        <v>366</v>
      </c>
      <c r="H66" s="8" t="s">
        <v>176</v>
      </c>
      <c r="I66" s="8" t="s">
        <v>367</v>
      </c>
    </row>
    <row r="67" spans="1:9" ht="176">
      <c r="A67" s="50">
        <v>64</v>
      </c>
      <c r="B67" s="40" t="s">
        <v>368</v>
      </c>
      <c r="C67" s="41" t="s">
        <v>369</v>
      </c>
      <c r="D67" s="32">
        <v>2018</v>
      </c>
      <c r="E67" s="8" t="s">
        <v>138</v>
      </c>
      <c r="F67" s="8" t="s">
        <v>370</v>
      </c>
      <c r="G67" s="8" t="s">
        <v>371</v>
      </c>
      <c r="H67" s="32" t="s">
        <v>277</v>
      </c>
      <c r="I67" s="8" t="s">
        <v>372</v>
      </c>
    </row>
    <row r="68" spans="1:9" ht="112">
      <c r="A68" s="50">
        <v>65</v>
      </c>
      <c r="B68" s="8" t="s">
        <v>373</v>
      </c>
      <c r="C68" s="8" t="s">
        <v>374</v>
      </c>
      <c r="D68" s="8">
        <v>2022</v>
      </c>
      <c r="E68" s="8" t="s">
        <v>138</v>
      </c>
      <c r="F68" s="8" t="s">
        <v>375</v>
      </c>
      <c r="G68" s="8" t="s">
        <v>376</v>
      </c>
      <c r="H68" s="8" t="s">
        <v>176</v>
      </c>
      <c r="I68" s="8" t="s">
        <v>377</v>
      </c>
    </row>
    <row r="69" spans="1:9" ht="96">
      <c r="A69" s="50">
        <v>66</v>
      </c>
      <c r="B69" s="8" t="s">
        <v>378</v>
      </c>
      <c r="C69" s="8" t="s">
        <v>379</v>
      </c>
      <c r="D69" s="8">
        <v>2020</v>
      </c>
      <c r="E69" s="8" t="s">
        <v>138</v>
      </c>
      <c r="F69" s="8" t="s">
        <v>380</v>
      </c>
      <c r="G69" s="8" t="s">
        <v>381</v>
      </c>
      <c r="H69" s="8" t="s">
        <v>124</v>
      </c>
      <c r="I69" s="8" t="s">
        <v>382</v>
      </c>
    </row>
    <row r="70" spans="1:9" ht="80">
      <c r="A70" s="50">
        <v>67</v>
      </c>
      <c r="B70" s="8" t="s">
        <v>383</v>
      </c>
      <c r="C70" s="8" t="s">
        <v>384</v>
      </c>
      <c r="D70" s="8">
        <v>2020</v>
      </c>
      <c r="E70" s="8" t="s">
        <v>138</v>
      </c>
      <c r="F70" s="8" t="s">
        <v>385</v>
      </c>
      <c r="G70" s="8" t="s">
        <v>386</v>
      </c>
      <c r="H70" s="8" t="s">
        <v>277</v>
      </c>
      <c r="I70" s="8" t="s">
        <v>387</v>
      </c>
    </row>
    <row r="71" spans="1:9" ht="64">
      <c r="A71" s="50">
        <v>68</v>
      </c>
      <c r="B71" s="8" t="s">
        <v>388</v>
      </c>
      <c r="C71" s="8" t="s">
        <v>389</v>
      </c>
      <c r="D71" s="8">
        <v>2022</v>
      </c>
      <c r="E71" s="8" t="s">
        <v>138</v>
      </c>
      <c r="F71" s="8" t="s">
        <v>390</v>
      </c>
      <c r="G71" s="8" t="s">
        <v>391</v>
      </c>
      <c r="H71" s="8" t="s">
        <v>124</v>
      </c>
      <c r="I71" s="8" t="s">
        <v>392</v>
      </c>
    </row>
    <row r="72" spans="1:9" ht="48">
      <c r="A72" s="50">
        <v>69</v>
      </c>
      <c r="B72" s="8" t="s">
        <v>393</v>
      </c>
      <c r="C72" s="8" t="s">
        <v>394</v>
      </c>
      <c r="D72" s="8">
        <v>2018</v>
      </c>
      <c r="E72" s="8" t="s">
        <v>109</v>
      </c>
      <c r="F72" s="8" t="s">
        <v>395</v>
      </c>
      <c r="G72" s="8" t="s">
        <v>396</v>
      </c>
      <c r="H72" s="8" t="s">
        <v>124</v>
      </c>
      <c r="I72" s="8" t="s">
        <v>397</v>
      </c>
    </row>
    <row r="73" spans="1:9" ht="80">
      <c r="A73" s="50">
        <v>70</v>
      </c>
      <c r="B73" s="8" t="s">
        <v>398</v>
      </c>
      <c r="C73" s="8" t="s">
        <v>399</v>
      </c>
      <c r="D73" s="8">
        <v>2018</v>
      </c>
      <c r="E73" s="8" t="s">
        <v>109</v>
      </c>
      <c r="F73" s="8" t="s">
        <v>400</v>
      </c>
      <c r="G73" s="8" t="s">
        <v>401</v>
      </c>
      <c r="H73" s="8" t="s">
        <v>350</v>
      </c>
      <c r="I73" s="8" t="s">
        <v>402</v>
      </c>
    </row>
    <row r="74" spans="1:9" ht="48">
      <c r="A74" s="50">
        <v>71</v>
      </c>
      <c r="B74" s="8" t="s">
        <v>403</v>
      </c>
      <c r="C74" s="8" t="s">
        <v>404</v>
      </c>
      <c r="D74" s="8">
        <v>2018</v>
      </c>
      <c r="E74" s="8" t="s">
        <v>109</v>
      </c>
      <c r="F74" s="8" t="s">
        <v>405</v>
      </c>
      <c r="G74" s="8" t="s">
        <v>406</v>
      </c>
      <c r="H74" s="42" t="s">
        <v>350</v>
      </c>
      <c r="I74" s="8" t="s">
        <v>407</v>
      </c>
    </row>
    <row r="75" spans="1:9" ht="80">
      <c r="A75" s="50">
        <v>72</v>
      </c>
      <c r="B75" s="8" t="s">
        <v>408</v>
      </c>
      <c r="C75" s="8" t="s">
        <v>409</v>
      </c>
      <c r="D75" s="8">
        <v>2018</v>
      </c>
      <c r="E75" s="8" t="s">
        <v>109</v>
      </c>
      <c r="F75" s="8" t="s">
        <v>410</v>
      </c>
      <c r="G75" s="8" t="s">
        <v>411</v>
      </c>
      <c r="H75" s="8" t="s">
        <v>350</v>
      </c>
      <c r="I75" s="8" t="s">
        <v>412</v>
      </c>
    </row>
    <row r="76" spans="1:9" ht="80">
      <c r="A76" s="50">
        <v>73</v>
      </c>
      <c r="B76" s="8" t="s">
        <v>413</v>
      </c>
      <c r="C76" s="8" t="s">
        <v>414</v>
      </c>
      <c r="D76" s="8">
        <v>2018</v>
      </c>
      <c r="E76" s="8" t="s">
        <v>109</v>
      </c>
      <c r="F76" s="8" t="s">
        <v>415</v>
      </c>
      <c r="G76" s="8" t="s">
        <v>416</v>
      </c>
      <c r="H76" s="8" t="s">
        <v>350</v>
      </c>
      <c r="I76" s="8" t="s">
        <v>417</v>
      </c>
    </row>
    <row r="77" spans="1:9" ht="64">
      <c r="A77" s="50">
        <v>74</v>
      </c>
      <c r="B77" s="8" t="s">
        <v>418</v>
      </c>
      <c r="C77" s="8" t="s">
        <v>419</v>
      </c>
      <c r="D77" s="8">
        <v>2018</v>
      </c>
      <c r="E77" s="8" t="s">
        <v>109</v>
      </c>
      <c r="F77" s="8" t="s">
        <v>420</v>
      </c>
      <c r="G77" s="8" t="s">
        <v>421</v>
      </c>
      <c r="H77" s="8" t="s">
        <v>350</v>
      </c>
      <c r="I77" s="8" t="s">
        <v>422</v>
      </c>
    </row>
    <row r="78" spans="1:9" ht="64">
      <c r="A78" s="50">
        <v>75</v>
      </c>
      <c r="B78" s="8" t="s">
        <v>423</v>
      </c>
      <c r="C78" s="8" t="s">
        <v>424</v>
      </c>
      <c r="D78" s="8">
        <v>2018</v>
      </c>
      <c r="E78" s="8" t="s">
        <v>109</v>
      </c>
      <c r="F78" s="8" t="s">
        <v>400</v>
      </c>
      <c r="G78" s="8" t="s">
        <v>425</v>
      </c>
      <c r="H78" s="8" t="s">
        <v>350</v>
      </c>
      <c r="I78" s="8" t="s">
        <v>426</v>
      </c>
    </row>
    <row r="79" spans="1:9" ht="48">
      <c r="A79" s="50">
        <v>76</v>
      </c>
      <c r="B79" s="8" t="s">
        <v>427</v>
      </c>
      <c r="C79" s="8" t="s">
        <v>428</v>
      </c>
      <c r="D79" s="8">
        <v>2018</v>
      </c>
      <c r="E79" s="8" t="s">
        <v>109</v>
      </c>
      <c r="F79" s="8" t="s">
        <v>429</v>
      </c>
      <c r="G79" s="8" t="s">
        <v>430</v>
      </c>
      <c r="H79" s="8" t="s">
        <v>350</v>
      </c>
      <c r="I79" s="8" t="s">
        <v>431</v>
      </c>
    </row>
    <row r="80" spans="1:9" ht="48">
      <c r="A80" s="50">
        <v>77</v>
      </c>
      <c r="B80" s="8" t="s">
        <v>432</v>
      </c>
      <c r="C80" s="8" t="s">
        <v>433</v>
      </c>
      <c r="D80" s="8">
        <v>2022</v>
      </c>
      <c r="E80" s="8" t="s">
        <v>109</v>
      </c>
      <c r="F80" s="8" t="s">
        <v>434</v>
      </c>
      <c r="G80" s="8" t="s">
        <v>435</v>
      </c>
      <c r="H80" s="8" t="s">
        <v>436</v>
      </c>
      <c r="I80" s="8" t="s">
        <v>437</v>
      </c>
    </row>
    <row r="81" spans="1:9" ht="64">
      <c r="A81" s="50">
        <v>78</v>
      </c>
      <c r="B81" s="8" t="s">
        <v>438</v>
      </c>
      <c r="C81" s="8" t="s">
        <v>439</v>
      </c>
      <c r="D81" s="8">
        <v>2022</v>
      </c>
      <c r="E81" s="8" t="s">
        <v>109</v>
      </c>
      <c r="F81" s="8" t="s">
        <v>440</v>
      </c>
      <c r="G81" s="8" t="s">
        <v>441</v>
      </c>
      <c r="H81" s="8" t="s">
        <v>176</v>
      </c>
      <c r="I81" s="8" t="s">
        <v>442</v>
      </c>
    </row>
    <row r="82" spans="1:9" ht="112">
      <c r="A82" s="50">
        <v>79</v>
      </c>
      <c r="B82" s="8" t="s">
        <v>443</v>
      </c>
      <c r="C82" s="8" t="s">
        <v>444</v>
      </c>
      <c r="D82" s="8">
        <v>2022</v>
      </c>
      <c r="E82" s="8" t="s">
        <v>109</v>
      </c>
      <c r="F82" s="8" t="s">
        <v>445</v>
      </c>
      <c r="G82" s="8" t="s">
        <v>446</v>
      </c>
      <c r="H82" s="8" t="s">
        <v>436</v>
      </c>
      <c r="I82" s="8" t="s">
        <v>447</v>
      </c>
    </row>
    <row r="83" spans="1:9" ht="64">
      <c r="A83" s="50">
        <v>80</v>
      </c>
      <c r="B83" s="8" t="s">
        <v>448</v>
      </c>
      <c r="C83" s="8" t="s">
        <v>449</v>
      </c>
      <c r="D83" s="8">
        <v>2022</v>
      </c>
      <c r="E83" s="8" t="s">
        <v>109</v>
      </c>
      <c r="F83" s="8" t="s">
        <v>450</v>
      </c>
      <c r="G83" s="8" t="s">
        <v>451</v>
      </c>
      <c r="H83" s="8" t="s">
        <v>42</v>
      </c>
      <c r="I83" s="8" t="s">
        <v>452</v>
      </c>
    </row>
    <row r="84" spans="1:9" ht="80">
      <c r="A84" s="50">
        <v>81</v>
      </c>
      <c r="B84" s="32" t="s">
        <v>453</v>
      </c>
      <c r="C84" s="32" t="s">
        <v>454</v>
      </c>
      <c r="D84" s="8">
        <v>2022</v>
      </c>
      <c r="E84" s="8" t="s">
        <v>455</v>
      </c>
      <c r="F84" s="32" t="s">
        <v>456</v>
      </c>
      <c r="G84" s="32" t="s">
        <v>457</v>
      </c>
      <c r="H84" s="32" t="s">
        <v>176</v>
      </c>
      <c r="I84" s="34" t="s">
        <v>458</v>
      </c>
    </row>
    <row r="85" spans="1:9" ht="96">
      <c r="A85" s="50">
        <v>82</v>
      </c>
      <c r="B85" s="32" t="s">
        <v>459</v>
      </c>
      <c r="C85" s="32" t="s">
        <v>460</v>
      </c>
      <c r="D85" s="8">
        <v>2022</v>
      </c>
      <c r="E85" s="32" t="s">
        <v>109</v>
      </c>
      <c r="F85" s="32" t="s">
        <v>461</v>
      </c>
      <c r="G85" s="32" t="s">
        <v>462</v>
      </c>
      <c r="H85" s="32" t="s">
        <v>436</v>
      </c>
      <c r="I85" s="34" t="s">
        <v>463</v>
      </c>
    </row>
    <row r="86" spans="1:9" ht="80">
      <c r="A86" s="50">
        <v>83</v>
      </c>
      <c r="B86" s="32" t="s">
        <v>464</v>
      </c>
      <c r="C86" s="32" t="s">
        <v>465</v>
      </c>
      <c r="D86" s="8">
        <v>2022</v>
      </c>
      <c r="E86" s="32" t="s">
        <v>109</v>
      </c>
      <c r="F86" s="32" t="s">
        <v>466</v>
      </c>
      <c r="G86" s="32" t="s">
        <v>467</v>
      </c>
      <c r="H86" s="32" t="s">
        <v>468</v>
      </c>
      <c r="I86" s="34" t="s">
        <v>469</v>
      </c>
    </row>
    <row r="87" spans="1:9" ht="48">
      <c r="A87" s="50">
        <v>84</v>
      </c>
      <c r="B87" s="32" t="s">
        <v>470</v>
      </c>
      <c r="C87" s="32" t="s">
        <v>471</v>
      </c>
      <c r="D87" s="8">
        <v>2022</v>
      </c>
      <c r="E87" s="32" t="s">
        <v>109</v>
      </c>
      <c r="F87" s="32" t="s">
        <v>429</v>
      </c>
      <c r="G87" s="32" t="s">
        <v>472</v>
      </c>
      <c r="H87" s="32" t="s">
        <v>468</v>
      </c>
      <c r="I87" s="34" t="s">
        <v>473</v>
      </c>
    </row>
    <row r="88" spans="1:9" ht="48">
      <c r="A88" s="50">
        <v>85</v>
      </c>
      <c r="B88" s="32" t="s">
        <v>474</v>
      </c>
      <c r="C88" s="32" t="s">
        <v>475</v>
      </c>
      <c r="D88" s="8">
        <v>2022</v>
      </c>
      <c r="E88" s="32" t="s">
        <v>109</v>
      </c>
      <c r="F88" s="32" t="s">
        <v>476</v>
      </c>
      <c r="G88" s="32" t="s">
        <v>477</v>
      </c>
      <c r="H88" s="32" t="s">
        <v>436</v>
      </c>
      <c r="I88" s="34" t="s">
        <v>478</v>
      </c>
    </row>
    <row r="89" spans="1:9" ht="48">
      <c r="A89" s="50">
        <v>86</v>
      </c>
      <c r="B89" s="32" t="s">
        <v>479</v>
      </c>
      <c r="C89" s="32" t="s">
        <v>480</v>
      </c>
      <c r="D89" s="8">
        <v>2022</v>
      </c>
      <c r="E89" s="32" t="s">
        <v>109</v>
      </c>
      <c r="F89" s="32" t="s">
        <v>481</v>
      </c>
      <c r="G89" s="32" t="s">
        <v>482</v>
      </c>
      <c r="H89" s="32" t="s">
        <v>42</v>
      </c>
      <c r="I89" s="34" t="s">
        <v>483</v>
      </c>
    </row>
    <row r="90" spans="1:9" ht="64">
      <c r="A90" s="50">
        <v>87</v>
      </c>
      <c r="B90" s="32" t="s">
        <v>484</v>
      </c>
      <c r="C90" s="32" t="s">
        <v>485</v>
      </c>
      <c r="D90" s="8">
        <v>2022</v>
      </c>
      <c r="E90" s="32" t="s">
        <v>109</v>
      </c>
      <c r="F90" s="32" t="s">
        <v>486</v>
      </c>
      <c r="G90" s="32" t="s">
        <v>487</v>
      </c>
      <c r="H90" s="32" t="s">
        <v>194</v>
      </c>
      <c r="I90" s="34" t="s">
        <v>488</v>
      </c>
    </row>
    <row r="91" spans="1:9" ht="48">
      <c r="A91" s="50">
        <v>88</v>
      </c>
      <c r="B91" s="32" t="s">
        <v>489</v>
      </c>
      <c r="C91" s="32" t="s">
        <v>490</v>
      </c>
      <c r="D91" s="8">
        <v>2022</v>
      </c>
      <c r="E91" s="32" t="s">
        <v>109</v>
      </c>
      <c r="F91" s="32" t="s">
        <v>491</v>
      </c>
      <c r="G91" s="32" t="s">
        <v>492</v>
      </c>
      <c r="H91" s="32" t="s">
        <v>194</v>
      </c>
      <c r="I91" s="34" t="s">
        <v>493</v>
      </c>
    </row>
    <row r="92" spans="1:9" ht="48">
      <c r="A92" s="50">
        <v>89</v>
      </c>
      <c r="B92" s="32" t="s">
        <v>494</v>
      </c>
      <c r="C92" s="32" t="s">
        <v>495</v>
      </c>
      <c r="D92" s="8">
        <v>2022</v>
      </c>
      <c r="E92" s="32" t="s">
        <v>109</v>
      </c>
      <c r="F92" s="32" t="s">
        <v>496</v>
      </c>
      <c r="G92" s="32" t="s">
        <v>497</v>
      </c>
      <c r="H92" s="32" t="s">
        <v>282</v>
      </c>
      <c r="I92" s="34" t="s">
        <v>498</v>
      </c>
    </row>
    <row r="93" spans="1:9" ht="48">
      <c r="A93" s="50">
        <v>90</v>
      </c>
      <c r="B93" s="32" t="s">
        <v>499</v>
      </c>
      <c r="C93" s="32" t="s">
        <v>500</v>
      </c>
      <c r="D93" s="8">
        <v>2022</v>
      </c>
      <c r="E93" s="32" t="s">
        <v>109</v>
      </c>
      <c r="F93" s="32" t="s">
        <v>501</v>
      </c>
      <c r="G93" s="32" t="s">
        <v>502</v>
      </c>
      <c r="H93" s="32" t="s">
        <v>350</v>
      </c>
      <c r="I93" s="34" t="s">
        <v>503</v>
      </c>
    </row>
    <row r="94" spans="1:9" ht="48">
      <c r="A94" s="50">
        <v>91</v>
      </c>
      <c r="B94" s="32" t="s">
        <v>504</v>
      </c>
      <c r="C94" s="32" t="s">
        <v>505</v>
      </c>
      <c r="D94" s="8">
        <v>2022</v>
      </c>
      <c r="E94" s="32" t="s">
        <v>109</v>
      </c>
      <c r="F94" s="32" t="s">
        <v>506</v>
      </c>
      <c r="G94" s="32" t="s">
        <v>507</v>
      </c>
      <c r="H94" s="32" t="s">
        <v>42</v>
      </c>
      <c r="I94" s="34" t="s">
        <v>508</v>
      </c>
    </row>
    <row r="95" spans="1:9" ht="48">
      <c r="A95" s="50">
        <v>92</v>
      </c>
      <c r="B95" s="32" t="s">
        <v>509</v>
      </c>
      <c r="C95" s="32" t="s">
        <v>510</v>
      </c>
      <c r="D95" s="8">
        <v>2022</v>
      </c>
      <c r="E95" s="32" t="s">
        <v>109</v>
      </c>
      <c r="F95" s="32" t="s">
        <v>511</v>
      </c>
      <c r="G95" s="32" t="s">
        <v>512</v>
      </c>
      <c r="H95" s="32" t="s">
        <v>124</v>
      </c>
      <c r="I95" s="38" t="s">
        <v>513</v>
      </c>
    </row>
    <row r="96" spans="1:9" ht="48">
      <c r="A96" s="50">
        <v>93</v>
      </c>
      <c r="B96" s="32" t="s">
        <v>514</v>
      </c>
      <c r="C96" s="32" t="s">
        <v>515</v>
      </c>
      <c r="D96" s="8">
        <v>2022</v>
      </c>
      <c r="E96" s="32" t="s">
        <v>109</v>
      </c>
      <c r="F96" s="32" t="s">
        <v>516</v>
      </c>
      <c r="G96" s="32" t="s">
        <v>517</v>
      </c>
      <c r="H96" s="32" t="s">
        <v>518</v>
      </c>
      <c r="I96" s="38" t="s">
        <v>519</v>
      </c>
    </row>
    <row r="97" spans="1:9" ht="48">
      <c r="A97" s="50">
        <v>94</v>
      </c>
      <c r="B97" s="32" t="s">
        <v>520</v>
      </c>
      <c r="C97" s="32" t="s">
        <v>521</v>
      </c>
      <c r="D97" s="8">
        <v>2022</v>
      </c>
      <c r="E97" s="32" t="s">
        <v>109</v>
      </c>
      <c r="F97" s="32" t="s">
        <v>522</v>
      </c>
      <c r="G97" s="32" t="s">
        <v>523</v>
      </c>
      <c r="H97" s="32" t="s">
        <v>18</v>
      </c>
      <c r="I97" s="38" t="s">
        <v>524</v>
      </c>
    </row>
    <row r="98" spans="1:9" ht="48">
      <c r="A98" s="50">
        <v>95</v>
      </c>
      <c r="B98" s="32" t="s">
        <v>525</v>
      </c>
      <c r="C98" s="32" t="s">
        <v>526</v>
      </c>
      <c r="D98" s="8">
        <v>2022</v>
      </c>
      <c r="E98" s="32" t="s">
        <v>109</v>
      </c>
      <c r="F98" s="32" t="s">
        <v>527</v>
      </c>
      <c r="G98" s="32" t="s">
        <v>528</v>
      </c>
      <c r="H98" s="32" t="s">
        <v>529</v>
      </c>
      <c r="I98" s="38" t="s">
        <v>530</v>
      </c>
    </row>
    <row r="99" spans="1:9" ht="48">
      <c r="A99" s="50">
        <v>96</v>
      </c>
      <c r="B99" s="32" t="s">
        <v>531</v>
      </c>
      <c r="C99" s="32" t="s">
        <v>532</v>
      </c>
      <c r="D99" s="8">
        <v>2022</v>
      </c>
      <c r="E99" s="32" t="s">
        <v>109</v>
      </c>
      <c r="F99" s="32" t="s">
        <v>429</v>
      </c>
      <c r="G99" s="32" t="s">
        <v>533</v>
      </c>
      <c r="H99" s="32" t="s">
        <v>529</v>
      </c>
      <c r="I99" s="38" t="s">
        <v>534</v>
      </c>
    </row>
    <row r="100" spans="1:9" ht="64">
      <c r="A100" s="50">
        <v>97</v>
      </c>
      <c r="B100" s="8" t="s">
        <v>553</v>
      </c>
      <c r="C100" s="43" t="s">
        <v>555</v>
      </c>
      <c r="D100" s="8">
        <v>2021</v>
      </c>
      <c r="E100" s="8" t="s">
        <v>138</v>
      </c>
      <c r="F100" s="43" t="s">
        <v>554</v>
      </c>
      <c r="G100" s="32" t="s">
        <v>769</v>
      </c>
      <c r="H100" s="32" t="s">
        <v>301</v>
      </c>
      <c r="I100" s="38" t="s">
        <v>556</v>
      </c>
    </row>
    <row r="101" spans="1:9" ht="112">
      <c r="A101" s="50">
        <v>98</v>
      </c>
      <c r="B101" s="32" t="s">
        <v>535</v>
      </c>
      <c r="C101" s="32" t="s">
        <v>536</v>
      </c>
      <c r="D101" s="32">
        <v>2018</v>
      </c>
      <c r="E101" s="32" t="s">
        <v>537</v>
      </c>
      <c r="F101" s="32" t="s">
        <v>538</v>
      </c>
      <c r="G101" s="32" t="s">
        <v>539</v>
      </c>
      <c r="H101" s="32" t="s">
        <v>436</v>
      </c>
      <c r="I101" s="38" t="s">
        <v>540</v>
      </c>
    </row>
    <row r="102" spans="1:9" ht="96">
      <c r="A102" s="50">
        <v>99</v>
      </c>
      <c r="B102" s="32" t="s">
        <v>541</v>
      </c>
      <c r="C102" s="32" t="s">
        <v>542</v>
      </c>
      <c r="D102" s="32">
        <v>2022</v>
      </c>
      <c r="E102" s="32" t="s">
        <v>138</v>
      </c>
      <c r="F102" s="32" t="s">
        <v>543</v>
      </c>
      <c r="G102" s="32" t="s">
        <v>544</v>
      </c>
      <c r="H102" s="32" t="s">
        <v>545</v>
      </c>
      <c r="I102" s="38" t="s">
        <v>546</v>
      </c>
    </row>
    <row r="103" spans="1:9" ht="64">
      <c r="A103" s="50">
        <v>100</v>
      </c>
      <c r="B103" s="32" t="s">
        <v>547</v>
      </c>
      <c r="C103" s="32" t="s">
        <v>548</v>
      </c>
      <c r="D103" s="32">
        <v>2021</v>
      </c>
      <c r="E103" s="32" t="s">
        <v>549</v>
      </c>
      <c r="F103" s="32" t="s">
        <v>550</v>
      </c>
      <c r="G103" s="32" t="s">
        <v>551</v>
      </c>
      <c r="H103" s="32" t="s">
        <v>188</v>
      </c>
      <c r="I103" s="32" t="s">
        <v>552</v>
      </c>
    </row>
    <row r="104" spans="1:9" ht="64">
      <c r="A104" s="50">
        <v>101</v>
      </c>
      <c r="B104" s="8" t="s">
        <v>557</v>
      </c>
      <c r="C104" s="8" t="s">
        <v>558</v>
      </c>
      <c r="D104" s="8">
        <v>2022</v>
      </c>
      <c r="E104" s="8" t="s">
        <v>109</v>
      </c>
      <c r="F104" s="8" t="s">
        <v>559</v>
      </c>
      <c r="G104" s="32" t="s">
        <v>560</v>
      </c>
      <c r="H104" s="32" t="s">
        <v>42</v>
      </c>
      <c r="I104" s="38" t="s">
        <v>561</v>
      </c>
    </row>
    <row r="105" spans="1:9" ht="128">
      <c r="A105" s="50">
        <v>102</v>
      </c>
      <c r="B105" s="8" t="s">
        <v>562</v>
      </c>
      <c r="C105" s="8" t="s">
        <v>563</v>
      </c>
      <c r="D105" s="8">
        <v>2022</v>
      </c>
      <c r="E105" s="8" t="s">
        <v>565</v>
      </c>
      <c r="F105" s="8" t="s">
        <v>566</v>
      </c>
      <c r="G105" s="32" t="s">
        <v>567</v>
      </c>
      <c r="H105" s="32" t="s">
        <v>117</v>
      </c>
      <c r="I105" s="38" t="s">
        <v>564</v>
      </c>
    </row>
    <row r="106" spans="1:9" ht="144">
      <c r="A106" s="50">
        <v>103</v>
      </c>
      <c r="B106" s="8" t="s">
        <v>568</v>
      </c>
      <c r="C106" s="8" t="s">
        <v>569</v>
      </c>
      <c r="D106" s="8">
        <v>2022</v>
      </c>
      <c r="E106" s="8" t="s">
        <v>209</v>
      </c>
      <c r="F106" s="8" t="s">
        <v>572</v>
      </c>
      <c r="G106" s="32" t="s">
        <v>571</v>
      </c>
      <c r="H106" s="32" t="s">
        <v>23</v>
      </c>
      <c r="I106" s="38" t="s">
        <v>570</v>
      </c>
    </row>
    <row r="107" spans="1:9" ht="64">
      <c r="A107" s="50">
        <v>104</v>
      </c>
      <c r="B107" s="8" t="s">
        <v>573</v>
      </c>
      <c r="C107" s="8" t="s">
        <v>574</v>
      </c>
      <c r="D107" s="8">
        <v>2022</v>
      </c>
      <c r="E107" s="8" t="s">
        <v>16</v>
      </c>
      <c r="F107" s="8" t="s">
        <v>575</v>
      </c>
      <c r="G107" s="32" t="s">
        <v>576</v>
      </c>
      <c r="H107" s="32" t="s">
        <v>577</v>
      </c>
      <c r="I107" s="38" t="s">
        <v>578</v>
      </c>
    </row>
    <row r="108" spans="1:9" ht="64">
      <c r="A108" s="50">
        <v>105</v>
      </c>
      <c r="B108" s="8" t="s">
        <v>579</v>
      </c>
      <c r="C108" s="8" t="s">
        <v>580</v>
      </c>
      <c r="D108" s="8">
        <v>2022</v>
      </c>
      <c r="E108" s="8" t="s">
        <v>582</v>
      </c>
      <c r="F108" s="8" t="s">
        <v>583</v>
      </c>
      <c r="G108" s="32" t="s">
        <v>584</v>
      </c>
      <c r="H108" s="32" t="s">
        <v>42</v>
      </c>
      <c r="I108" s="38" t="s">
        <v>581</v>
      </c>
    </row>
    <row r="109" spans="1:9" ht="80">
      <c r="A109" s="50">
        <v>106</v>
      </c>
      <c r="B109" s="8" t="s">
        <v>585</v>
      </c>
      <c r="C109" s="8" t="s">
        <v>586</v>
      </c>
      <c r="D109" s="8">
        <v>2022</v>
      </c>
      <c r="E109" s="8" t="s">
        <v>109</v>
      </c>
      <c r="F109" s="8" t="s">
        <v>587</v>
      </c>
      <c r="G109" s="32" t="s">
        <v>589</v>
      </c>
      <c r="H109" s="32" t="s">
        <v>18</v>
      </c>
      <c r="I109" s="38" t="s">
        <v>588</v>
      </c>
    </row>
    <row r="110" spans="1:9" ht="144">
      <c r="A110" s="50">
        <v>107</v>
      </c>
      <c r="B110" s="8" t="s">
        <v>590</v>
      </c>
      <c r="C110" s="8" t="s">
        <v>591</v>
      </c>
      <c r="D110" s="8">
        <v>2022</v>
      </c>
      <c r="E110" s="8" t="s">
        <v>593</v>
      </c>
      <c r="F110" s="8" t="s">
        <v>594</v>
      </c>
      <c r="G110" s="32" t="s">
        <v>598</v>
      </c>
      <c r="H110" s="32" t="s">
        <v>596</v>
      </c>
      <c r="I110" s="38" t="s">
        <v>592</v>
      </c>
    </row>
    <row r="111" spans="1:9" ht="144">
      <c r="A111" s="50">
        <v>108</v>
      </c>
      <c r="B111" s="8" t="s">
        <v>595</v>
      </c>
      <c r="C111" s="8" t="s">
        <v>591</v>
      </c>
      <c r="D111" s="8">
        <v>2022</v>
      </c>
      <c r="E111" s="8" t="s">
        <v>593</v>
      </c>
      <c r="F111" s="8" t="s">
        <v>594</v>
      </c>
      <c r="G111" s="32" t="s">
        <v>599</v>
      </c>
      <c r="H111" s="32" t="s">
        <v>596</v>
      </c>
      <c r="I111" s="38" t="s">
        <v>597</v>
      </c>
    </row>
    <row r="112" spans="1:9" ht="208">
      <c r="A112" s="50">
        <v>109</v>
      </c>
      <c r="B112" s="8" t="s">
        <v>600</v>
      </c>
      <c r="C112" s="8" t="s">
        <v>601</v>
      </c>
      <c r="D112" s="8">
        <v>2022</v>
      </c>
      <c r="E112" s="8" t="s">
        <v>242</v>
      </c>
      <c r="F112" s="8" t="s">
        <v>602</v>
      </c>
      <c r="G112" s="32" t="s">
        <v>604</v>
      </c>
      <c r="H112" s="32" t="s">
        <v>42</v>
      </c>
      <c r="I112" s="38" t="s">
        <v>603</v>
      </c>
    </row>
    <row r="113" spans="1:9" ht="64">
      <c r="A113" s="50">
        <v>110</v>
      </c>
      <c r="B113" s="8" t="s">
        <v>605</v>
      </c>
      <c r="C113" s="8" t="s">
        <v>606</v>
      </c>
      <c r="D113" s="8">
        <v>2022</v>
      </c>
      <c r="E113" s="8" t="s">
        <v>611</v>
      </c>
      <c r="F113" s="8" t="s">
        <v>610</v>
      </c>
      <c r="G113" s="8" t="s">
        <v>613</v>
      </c>
      <c r="H113" s="32" t="s">
        <v>607</v>
      </c>
      <c r="I113" s="38" t="s">
        <v>608</v>
      </c>
    </row>
    <row r="114" spans="1:9" ht="64">
      <c r="A114" s="50">
        <v>111</v>
      </c>
      <c r="B114" s="8" t="s">
        <v>614</v>
      </c>
      <c r="C114" s="8" t="s">
        <v>615</v>
      </c>
      <c r="D114" s="8">
        <v>2022</v>
      </c>
      <c r="E114" s="8" t="s">
        <v>609</v>
      </c>
      <c r="F114" s="8" t="s">
        <v>616</v>
      </c>
      <c r="G114" s="8" t="s">
        <v>621</v>
      </c>
      <c r="H114" s="32" t="s">
        <v>607</v>
      </c>
      <c r="I114" s="38" t="s">
        <v>617</v>
      </c>
    </row>
    <row r="115" spans="1:9" ht="96">
      <c r="A115" s="50">
        <v>112</v>
      </c>
      <c r="B115" s="8" t="s">
        <v>618</v>
      </c>
      <c r="C115" s="8" t="s">
        <v>619</v>
      </c>
      <c r="D115" s="8">
        <v>2021</v>
      </c>
      <c r="E115" s="8" t="s">
        <v>623</v>
      </c>
      <c r="F115" s="8" t="s">
        <v>624</v>
      </c>
      <c r="G115" s="8" t="s">
        <v>620</v>
      </c>
      <c r="H115" s="32" t="s">
        <v>577</v>
      </c>
      <c r="I115" s="38" t="s">
        <v>622</v>
      </c>
    </row>
    <row r="116" spans="1:9" ht="64">
      <c r="A116" s="50">
        <v>113</v>
      </c>
      <c r="B116" s="8" t="s">
        <v>625</v>
      </c>
      <c r="C116" s="8" t="s">
        <v>626</v>
      </c>
      <c r="D116" s="8">
        <v>2022</v>
      </c>
      <c r="E116" s="8" t="s">
        <v>209</v>
      </c>
      <c r="F116" s="8" t="s">
        <v>627</v>
      </c>
      <c r="G116" s="8" t="s">
        <v>629</v>
      </c>
      <c r="H116" s="32" t="s">
        <v>42</v>
      </c>
      <c r="I116" s="38" t="s">
        <v>628</v>
      </c>
    </row>
    <row r="117" spans="1:9" ht="64">
      <c r="A117" s="50">
        <v>114</v>
      </c>
      <c r="B117" s="8" t="s">
        <v>630</v>
      </c>
      <c r="C117" s="8" t="s">
        <v>631</v>
      </c>
      <c r="D117" s="8">
        <v>2022</v>
      </c>
      <c r="E117" s="8" t="s">
        <v>609</v>
      </c>
      <c r="F117" s="8" t="s">
        <v>632</v>
      </c>
      <c r="G117" s="8" t="s">
        <v>634</v>
      </c>
      <c r="H117" s="32" t="s">
        <v>18</v>
      </c>
      <c r="I117" s="38" t="s">
        <v>633</v>
      </c>
    </row>
    <row r="118" spans="1:9" ht="64">
      <c r="A118" s="50">
        <v>115</v>
      </c>
      <c r="B118" s="8" t="s">
        <v>635</v>
      </c>
      <c r="C118" s="8" t="s">
        <v>637</v>
      </c>
      <c r="D118" s="8">
        <v>2022</v>
      </c>
      <c r="E118" s="8" t="s">
        <v>636</v>
      </c>
      <c r="F118" s="8" t="s">
        <v>638</v>
      </c>
      <c r="G118" s="8" t="s">
        <v>639</v>
      </c>
      <c r="H118" s="32" t="s">
        <v>117</v>
      </c>
      <c r="I118" s="38" t="s">
        <v>640</v>
      </c>
    </row>
    <row r="119" spans="1:9" ht="64">
      <c r="A119" s="50">
        <v>116</v>
      </c>
      <c r="B119" s="8" t="s">
        <v>641</v>
      </c>
      <c r="C119" s="8" t="s">
        <v>642</v>
      </c>
      <c r="D119" s="8">
        <v>2022</v>
      </c>
      <c r="E119" s="8" t="s">
        <v>196</v>
      </c>
      <c r="F119" s="8" t="s">
        <v>643</v>
      </c>
      <c r="G119" s="8" t="s">
        <v>645</v>
      </c>
      <c r="H119" s="32" t="s">
        <v>282</v>
      </c>
      <c r="I119" s="38" t="s">
        <v>644</v>
      </c>
    </row>
    <row r="120" spans="1:9" ht="80">
      <c r="A120" s="50">
        <v>117</v>
      </c>
      <c r="B120" s="8" t="s">
        <v>646</v>
      </c>
      <c r="C120" s="8" t="s">
        <v>647</v>
      </c>
      <c r="D120" s="8">
        <v>2022</v>
      </c>
      <c r="E120" s="8" t="s">
        <v>10</v>
      </c>
      <c r="F120" s="8" t="s">
        <v>648</v>
      </c>
      <c r="G120" s="8" t="s">
        <v>649</v>
      </c>
      <c r="H120" s="32" t="s">
        <v>124</v>
      </c>
      <c r="I120" s="38" t="s">
        <v>650</v>
      </c>
    </row>
    <row r="121" spans="1:9" ht="48">
      <c r="A121" s="50">
        <v>118</v>
      </c>
      <c r="B121" s="8" t="s">
        <v>653</v>
      </c>
      <c r="C121" s="8" t="s">
        <v>655</v>
      </c>
      <c r="D121" s="8">
        <v>2022</v>
      </c>
      <c r="E121" s="8" t="s">
        <v>196</v>
      </c>
      <c r="F121" s="8" t="s">
        <v>654</v>
      </c>
      <c r="G121" s="8" t="s">
        <v>652</v>
      </c>
      <c r="H121" s="32" t="s">
        <v>18</v>
      </c>
      <c r="I121" s="38" t="s">
        <v>651</v>
      </c>
    </row>
    <row r="122" spans="1:9" ht="64">
      <c r="A122" s="50">
        <v>119</v>
      </c>
      <c r="B122" s="8" t="s">
        <v>657</v>
      </c>
      <c r="C122" s="8" t="s">
        <v>658</v>
      </c>
      <c r="D122" s="8">
        <v>2022</v>
      </c>
      <c r="E122" s="8" t="s">
        <v>16</v>
      </c>
      <c r="F122" s="8" t="s">
        <v>659</v>
      </c>
      <c r="G122" s="8" t="s">
        <v>660</v>
      </c>
      <c r="H122" s="32" t="s">
        <v>282</v>
      </c>
      <c r="I122" s="38" t="s">
        <v>656</v>
      </c>
    </row>
    <row r="123" spans="1:9" ht="80">
      <c r="A123" s="50">
        <v>120</v>
      </c>
      <c r="B123" s="8" t="s">
        <v>661</v>
      </c>
      <c r="C123" s="8" t="s">
        <v>662</v>
      </c>
      <c r="D123" s="8">
        <v>2022</v>
      </c>
      <c r="E123" s="8" t="s">
        <v>209</v>
      </c>
      <c r="F123" s="8" t="s">
        <v>663</v>
      </c>
      <c r="G123" s="8" t="s">
        <v>669</v>
      </c>
      <c r="H123" s="32" t="s">
        <v>23</v>
      </c>
      <c r="I123" s="38" t="s">
        <v>664</v>
      </c>
    </row>
    <row r="124" spans="1:9" ht="96">
      <c r="A124" s="50">
        <v>121</v>
      </c>
      <c r="B124" s="8" t="s">
        <v>666</v>
      </c>
      <c r="C124" s="8" t="s">
        <v>667</v>
      </c>
      <c r="D124" s="8">
        <v>2022</v>
      </c>
      <c r="E124" s="8" t="s">
        <v>10</v>
      </c>
      <c r="F124" s="8" t="s">
        <v>668</v>
      </c>
      <c r="G124" s="8" t="s">
        <v>670</v>
      </c>
      <c r="H124" s="32" t="s">
        <v>282</v>
      </c>
      <c r="I124" s="38" t="s">
        <v>665</v>
      </c>
    </row>
    <row r="125" spans="1:9" ht="160">
      <c r="A125" s="50">
        <v>122</v>
      </c>
      <c r="B125" s="8" t="s">
        <v>671</v>
      </c>
      <c r="C125" s="8" t="s">
        <v>673</v>
      </c>
      <c r="D125" s="8">
        <v>2022</v>
      </c>
      <c r="E125" s="8" t="s">
        <v>672</v>
      </c>
      <c r="F125" s="8" t="s">
        <v>674</v>
      </c>
      <c r="G125" s="8" t="s">
        <v>675</v>
      </c>
      <c r="H125" s="32" t="s">
        <v>577</v>
      </c>
      <c r="I125" s="38" t="s">
        <v>676</v>
      </c>
    </row>
    <row r="126" spans="1:9" ht="80">
      <c r="A126" s="50">
        <v>123</v>
      </c>
      <c r="B126" s="8" t="s">
        <v>682</v>
      </c>
      <c r="C126" s="8" t="s">
        <v>677</v>
      </c>
      <c r="D126" s="8">
        <v>2022</v>
      </c>
      <c r="E126" s="8" t="s">
        <v>678</v>
      </c>
      <c r="F126" s="8" t="s">
        <v>679</v>
      </c>
      <c r="G126" s="8" t="s">
        <v>680</v>
      </c>
      <c r="H126" s="32" t="s">
        <v>42</v>
      </c>
      <c r="I126" s="38" t="s">
        <v>681</v>
      </c>
    </row>
    <row r="127" spans="1:9" ht="64">
      <c r="A127" s="50">
        <v>124</v>
      </c>
      <c r="B127" s="8" t="s">
        <v>683</v>
      </c>
      <c r="C127" s="8" t="s">
        <v>684</v>
      </c>
      <c r="D127" s="8">
        <v>2022</v>
      </c>
      <c r="E127" s="8" t="s">
        <v>593</v>
      </c>
      <c r="F127" s="8" t="s">
        <v>685</v>
      </c>
      <c r="G127" s="8" t="s">
        <v>686</v>
      </c>
      <c r="H127" s="32" t="s">
        <v>282</v>
      </c>
      <c r="I127" s="38" t="s">
        <v>687</v>
      </c>
    </row>
    <row r="128" spans="1:9" ht="80">
      <c r="A128" s="50">
        <v>125</v>
      </c>
      <c r="B128" s="8" t="s">
        <v>688</v>
      </c>
      <c r="C128" s="8" t="s">
        <v>689</v>
      </c>
      <c r="D128" s="8">
        <v>2022</v>
      </c>
      <c r="E128" s="8" t="s">
        <v>691</v>
      </c>
      <c r="F128" s="8" t="s">
        <v>690</v>
      </c>
      <c r="G128" s="8" t="s">
        <v>698</v>
      </c>
      <c r="H128" s="32" t="s">
        <v>1150</v>
      </c>
      <c r="I128" s="38" t="s">
        <v>692</v>
      </c>
    </row>
    <row r="129" spans="1:9" ht="96">
      <c r="A129" s="50">
        <v>126</v>
      </c>
      <c r="B129" s="8" t="s">
        <v>693</v>
      </c>
      <c r="C129" s="8" t="s">
        <v>694</v>
      </c>
      <c r="D129" s="8">
        <v>2022</v>
      </c>
      <c r="E129" s="8" t="s">
        <v>695</v>
      </c>
      <c r="F129" s="8" t="s">
        <v>696</v>
      </c>
      <c r="G129" s="8" t="s">
        <v>699</v>
      </c>
      <c r="H129" s="32" t="s">
        <v>282</v>
      </c>
      <c r="I129" s="38" t="s">
        <v>697</v>
      </c>
    </row>
    <row r="130" spans="1:9" ht="80">
      <c r="A130" s="50">
        <v>127</v>
      </c>
      <c r="B130" s="8" t="s">
        <v>704</v>
      </c>
      <c r="C130" s="8" t="s">
        <v>701</v>
      </c>
      <c r="D130" s="8">
        <v>2022</v>
      </c>
      <c r="E130" s="8" t="s">
        <v>700</v>
      </c>
      <c r="F130" s="8" t="s">
        <v>702</v>
      </c>
      <c r="G130" s="8" t="s">
        <v>703</v>
      </c>
      <c r="H130" s="32" t="s">
        <v>1150</v>
      </c>
      <c r="I130" s="38" t="s">
        <v>705</v>
      </c>
    </row>
    <row r="131" spans="1:9" ht="80">
      <c r="A131" s="50">
        <v>128</v>
      </c>
      <c r="B131" s="8" t="s">
        <v>708</v>
      </c>
      <c r="C131" s="8" t="s">
        <v>710</v>
      </c>
      <c r="D131" s="8">
        <v>2022</v>
      </c>
      <c r="E131" s="8" t="s">
        <v>109</v>
      </c>
      <c r="F131" s="8" t="s">
        <v>709</v>
      </c>
      <c r="G131" s="8" t="s">
        <v>707</v>
      </c>
      <c r="H131" s="32" t="s">
        <v>117</v>
      </c>
      <c r="I131" s="38" t="s">
        <v>706</v>
      </c>
    </row>
    <row r="132" spans="1:9" ht="96">
      <c r="A132" s="50">
        <v>129</v>
      </c>
      <c r="B132" s="8" t="s">
        <v>711</v>
      </c>
      <c r="C132" s="8" t="s">
        <v>713</v>
      </c>
      <c r="D132" s="8">
        <v>2022</v>
      </c>
      <c r="E132" s="8" t="s">
        <v>209</v>
      </c>
      <c r="F132" s="8" t="s">
        <v>712</v>
      </c>
      <c r="G132" s="8" t="s">
        <v>715</v>
      </c>
      <c r="H132" s="32" t="s">
        <v>714</v>
      </c>
      <c r="I132" s="32" t="s">
        <v>329</v>
      </c>
    </row>
    <row r="133" spans="1:9" ht="64">
      <c r="A133" s="50">
        <v>130</v>
      </c>
      <c r="B133" s="8" t="s">
        <v>547</v>
      </c>
      <c r="C133" s="8" t="s">
        <v>716</v>
      </c>
      <c r="D133" s="8">
        <v>2021</v>
      </c>
      <c r="E133" s="8" t="s">
        <v>718</v>
      </c>
      <c r="F133" s="8" t="s">
        <v>717</v>
      </c>
      <c r="G133" s="8" t="s">
        <v>720</v>
      </c>
      <c r="H133" s="32" t="s">
        <v>719</v>
      </c>
      <c r="I133" s="32" t="s">
        <v>552</v>
      </c>
    </row>
    <row r="134" spans="1:9" ht="96">
      <c r="A134" s="50">
        <v>131</v>
      </c>
      <c r="B134" s="8" t="s">
        <v>721</v>
      </c>
      <c r="C134" s="8" t="s">
        <v>722</v>
      </c>
      <c r="D134" s="8">
        <v>2022</v>
      </c>
      <c r="E134" s="8" t="s">
        <v>190</v>
      </c>
      <c r="F134" s="8" t="s">
        <v>724</v>
      </c>
      <c r="G134" s="8" t="s">
        <v>723</v>
      </c>
      <c r="H134" s="32" t="s">
        <v>42</v>
      </c>
      <c r="I134" s="38" t="s">
        <v>725</v>
      </c>
    </row>
    <row r="135" spans="1:9" ht="80">
      <c r="A135" s="50">
        <v>132</v>
      </c>
      <c r="B135" s="32" t="s">
        <v>726</v>
      </c>
      <c r="C135" s="32" t="s">
        <v>727</v>
      </c>
      <c r="D135" s="32">
        <v>2021</v>
      </c>
      <c r="E135" s="32" t="s">
        <v>138</v>
      </c>
      <c r="F135" s="32" t="s">
        <v>729</v>
      </c>
      <c r="G135" s="32" t="s">
        <v>730</v>
      </c>
      <c r="H135" s="32" t="s">
        <v>731</v>
      </c>
      <c r="I135" s="32" t="s">
        <v>728</v>
      </c>
    </row>
    <row r="136" spans="1:9" ht="64">
      <c r="A136" s="50">
        <v>133</v>
      </c>
      <c r="B136" s="32" t="s">
        <v>732</v>
      </c>
      <c r="C136" s="32" t="s">
        <v>733</v>
      </c>
      <c r="D136" s="32">
        <v>2002</v>
      </c>
      <c r="E136" s="32" t="s">
        <v>109</v>
      </c>
      <c r="F136" s="32" t="s">
        <v>734</v>
      </c>
      <c r="G136" s="32" t="s">
        <v>735</v>
      </c>
      <c r="H136" s="32" t="s">
        <v>42</v>
      </c>
      <c r="I136" s="32" t="s">
        <v>329</v>
      </c>
    </row>
    <row r="137" spans="1:9" ht="32">
      <c r="A137" s="50">
        <v>134</v>
      </c>
      <c r="B137" s="32" t="s">
        <v>738</v>
      </c>
      <c r="C137" s="32" t="s">
        <v>736</v>
      </c>
      <c r="D137" s="32">
        <v>2003</v>
      </c>
      <c r="E137" s="32" t="s">
        <v>109</v>
      </c>
      <c r="F137" s="32" t="s">
        <v>737</v>
      </c>
      <c r="G137" s="32" t="s">
        <v>739</v>
      </c>
      <c r="H137" s="32" t="s">
        <v>18</v>
      </c>
      <c r="I137" s="32" t="s">
        <v>329</v>
      </c>
    </row>
    <row r="138" spans="1:9" ht="32">
      <c r="A138" s="50">
        <v>135</v>
      </c>
      <c r="B138" s="32" t="s">
        <v>740</v>
      </c>
      <c r="C138" s="32" t="s">
        <v>741</v>
      </c>
      <c r="D138" s="32">
        <v>2004</v>
      </c>
      <c r="E138" s="32" t="s">
        <v>109</v>
      </c>
      <c r="F138" s="32" t="s">
        <v>742</v>
      </c>
      <c r="G138" s="32" t="s">
        <v>743</v>
      </c>
      <c r="H138" s="32" t="s">
        <v>86</v>
      </c>
      <c r="I138" s="32" t="s">
        <v>329</v>
      </c>
    </row>
    <row r="139" spans="1:9" ht="96">
      <c r="A139" s="50">
        <v>136</v>
      </c>
      <c r="B139" s="8" t="s">
        <v>744</v>
      </c>
      <c r="C139" s="8" t="s">
        <v>750</v>
      </c>
      <c r="D139" s="8">
        <v>2021</v>
      </c>
      <c r="E139" s="8" t="s">
        <v>745</v>
      </c>
      <c r="F139" s="8" t="s">
        <v>746</v>
      </c>
      <c r="G139" s="8" t="s">
        <v>749</v>
      </c>
      <c r="H139" s="8" t="s">
        <v>748</v>
      </c>
      <c r="I139" s="8" t="s">
        <v>747</v>
      </c>
    </row>
    <row r="140" spans="1:9" ht="80">
      <c r="A140" s="50">
        <v>137</v>
      </c>
      <c r="B140" s="32" t="s">
        <v>751</v>
      </c>
      <c r="C140" s="32" t="s">
        <v>754</v>
      </c>
      <c r="D140" s="32">
        <v>2023</v>
      </c>
      <c r="E140" s="32" t="s">
        <v>138</v>
      </c>
      <c r="F140" s="32" t="s">
        <v>752</v>
      </c>
      <c r="G140" s="32" t="s">
        <v>755</v>
      </c>
      <c r="H140" s="32" t="s">
        <v>42</v>
      </c>
      <c r="I140" s="32" t="s">
        <v>753</v>
      </c>
    </row>
    <row r="141" spans="1:9" ht="192">
      <c r="A141" s="50">
        <v>138</v>
      </c>
      <c r="B141" s="32" t="s">
        <v>757</v>
      </c>
      <c r="C141" s="32" t="s">
        <v>756</v>
      </c>
      <c r="D141" s="32">
        <v>2011</v>
      </c>
      <c r="E141" s="32" t="s">
        <v>109</v>
      </c>
      <c r="F141" s="32" t="s">
        <v>758</v>
      </c>
      <c r="G141" s="32" t="s">
        <v>759</v>
      </c>
      <c r="H141" s="32" t="s">
        <v>545</v>
      </c>
      <c r="I141" s="32" t="s">
        <v>329</v>
      </c>
    </row>
    <row r="142" spans="1:9" ht="112">
      <c r="A142" s="50">
        <v>139</v>
      </c>
      <c r="B142" s="32" t="s">
        <v>761</v>
      </c>
      <c r="C142" s="32" t="s">
        <v>760</v>
      </c>
      <c r="D142" s="32">
        <v>2010</v>
      </c>
      <c r="E142" s="32" t="s">
        <v>109</v>
      </c>
      <c r="F142" s="32" t="s">
        <v>762</v>
      </c>
      <c r="G142" s="32" t="s">
        <v>763</v>
      </c>
      <c r="H142" s="32" t="s">
        <v>545</v>
      </c>
      <c r="I142" s="32" t="s">
        <v>329</v>
      </c>
    </row>
    <row r="143" spans="1:9" ht="64">
      <c r="A143" s="50">
        <v>140</v>
      </c>
      <c r="B143" s="32" t="s">
        <v>764</v>
      </c>
      <c r="C143" s="32" t="s">
        <v>768</v>
      </c>
      <c r="D143" s="32">
        <v>2022</v>
      </c>
      <c r="E143" s="32" t="s">
        <v>138</v>
      </c>
      <c r="F143" s="32" t="s">
        <v>765</v>
      </c>
      <c r="G143" s="32" t="s">
        <v>767</v>
      </c>
      <c r="H143" s="32" t="s">
        <v>731</v>
      </c>
      <c r="I143" s="32" t="s">
        <v>766</v>
      </c>
    </row>
    <row r="144" spans="1:9" ht="64">
      <c r="A144" s="50">
        <v>141</v>
      </c>
      <c r="B144" s="8" t="s">
        <v>770</v>
      </c>
      <c r="C144" s="8" t="s">
        <v>771</v>
      </c>
      <c r="D144" s="8">
        <v>2015</v>
      </c>
      <c r="E144" s="8" t="s">
        <v>774</v>
      </c>
      <c r="F144" s="8" t="s">
        <v>773</v>
      </c>
      <c r="G144" s="8" t="s">
        <v>775</v>
      </c>
      <c r="H144" s="8" t="s">
        <v>42</v>
      </c>
      <c r="I144" s="8" t="s">
        <v>772</v>
      </c>
    </row>
    <row r="145" spans="1:9" ht="48">
      <c r="A145" s="50">
        <v>142</v>
      </c>
      <c r="B145" s="8" t="s">
        <v>776</v>
      </c>
      <c r="C145" s="8" t="s">
        <v>777</v>
      </c>
      <c r="D145" s="8">
        <v>2022</v>
      </c>
      <c r="E145" s="8" t="s">
        <v>138</v>
      </c>
      <c r="F145" s="8" t="s">
        <v>779</v>
      </c>
      <c r="G145" s="8" t="s">
        <v>778</v>
      </c>
      <c r="H145" s="32" t="s">
        <v>42</v>
      </c>
      <c r="I145" s="32" t="s">
        <v>329</v>
      </c>
    </row>
    <row r="146" spans="1:9" ht="64">
      <c r="A146" s="50">
        <v>143</v>
      </c>
      <c r="B146" s="8" t="s">
        <v>780</v>
      </c>
      <c r="C146" s="8" t="s">
        <v>784</v>
      </c>
      <c r="D146" s="8">
        <v>2022</v>
      </c>
      <c r="E146" s="8" t="s">
        <v>781</v>
      </c>
      <c r="F146" s="8" t="s">
        <v>785</v>
      </c>
      <c r="G146" s="8" t="s">
        <v>783</v>
      </c>
      <c r="H146" s="32" t="s">
        <v>42</v>
      </c>
      <c r="I146" s="38" t="s">
        <v>782</v>
      </c>
    </row>
    <row r="147" spans="1:9" ht="80">
      <c r="A147" s="50">
        <v>144</v>
      </c>
      <c r="B147" s="8" t="s">
        <v>786</v>
      </c>
      <c r="C147" s="8" t="s">
        <v>790</v>
      </c>
      <c r="D147" s="8">
        <v>2022</v>
      </c>
      <c r="E147" s="8" t="s">
        <v>326</v>
      </c>
      <c r="F147" s="8" t="s">
        <v>788</v>
      </c>
      <c r="G147" s="8" t="s">
        <v>787</v>
      </c>
      <c r="H147" s="32" t="s">
        <v>176</v>
      </c>
      <c r="I147" s="32" t="s">
        <v>789</v>
      </c>
    </row>
    <row r="148" spans="1:9" ht="128">
      <c r="A148" s="50">
        <v>145</v>
      </c>
      <c r="B148" s="8" t="s">
        <v>791</v>
      </c>
      <c r="C148" s="8" t="s">
        <v>792</v>
      </c>
      <c r="D148" s="8">
        <v>2022</v>
      </c>
      <c r="E148" s="8" t="s">
        <v>209</v>
      </c>
      <c r="F148" s="8" t="s">
        <v>795</v>
      </c>
      <c r="G148" s="8" t="s">
        <v>794</v>
      </c>
      <c r="H148" s="32" t="s">
        <v>42</v>
      </c>
      <c r="I148" s="38" t="s">
        <v>793</v>
      </c>
    </row>
    <row r="149" spans="1:9" ht="112">
      <c r="A149" s="50">
        <v>146</v>
      </c>
      <c r="B149" s="8" t="s">
        <v>796</v>
      </c>
      <c r="C149" s="8" t="s">
        <v>797</v>
      </c>
      <c r="D149" s="8">
        <v>2022</v>
      </c>
      <c r="E149" s="8" t="s">
        <v>138</v>
      </c>
      <c r="F149" s="8" t="s">
        <v>798</v>
      </c>
      <c r="G149" s="8" t="s">
        <v>800</v>
      </c>
      <c r="H149" s="32" t="s">
        <v>194</v>
      </c>
      <c r="I149" s="38" t="s">
        <v>799</v>
      </c>
    </row>
    <row r="150" spans="1:9" ht="64">
      <c r="A150" s="50">
        <v>147</v>
      </c>
      <c r="B150" s="8" t="s">
        <v>801</v>
      </c>
      <c r="C150" s="8" t="s">
        <v>802</v>
      </c>
      <c r="D150" s="8">
        <v>2022</v>
      </c>
      <c r="E150" s="8" t="s">
        <v>138</v>
      </c>
      <c r="F150" s="8" t="s">
        <v>804</v>
      </c>
      <c r="G150" s="8" t="s">
        <v>803</v>
      </c>
      <c r="H150" s="32" t="s">
        <v>194</v>
      </c>
      <c r="I150" s="38" t="s">
        <v>805</v>
      </c>
    </row>
    <row r="151" spans="1:9" ht="48">
      <c r="A151" s="50">
        <v>148</v>
      </c>
      <c r="B151" s="8" t="s">
        <v>806</v>
      </c>
      <c r="C151" s="8" t="s">
        <v>808</v>
      </c>
      <c r="D151" s="8">
        <v>2022</v>
      </c>
      <c r="E151" s="8" t="s">
        <v>138</v>
      </c>
      <c r="F151" s="8" t="s">
        <v>807</v>
      </c>
      <c r="G151" s="8" t="s">
        <v>809</v>
      </c>
      <c r="H151" s="32" t="s">
        <v>194</v>
      </c>
      <c r="I151" s="38" t="s">
        <v>810</v>
      </c>
    </row>
    <row r="152" spans="1:9" ht="128">
      <c r="A152" s="50">
        <v>149</v>
      </c>
      <c r="B152" s="8" t="s">
        <v>811</v>
      </c>
      <c r="C152" s="8" t="s">
        <v>812</v>
      </c>
      <c r="D152" s="8">
        <v>2021</v>
      </c>
      <c r="E152" s="8" t="s">
        <v>209</v>
      </c>
      <c r="F152" s="8" t="s">
        <v>813</v>
      </c>
      <c r="G152" s="8" t="s">
        <v>815</v>
      </c>
      <c r="H152" s="32" t="s">
        <v>814</v>
      </c>
      <c r="I152" s="38" t="s">
        <v>816</v>
      </c>
    </row>
    <row r="153" spans="1:9" ht="64">
      <c r="A153" s="50">
        <v>150</v>
      </c>
      <c r="B153" s="8" t="s">
        <v>818</v>
      </c>
      <c r="C153" s="8" t="s">
        <v>819</v>
      </c>
      <c r="D153" s="8">
        <v>2018</v>
      </c>
      <c r="E153" s="8" t="s">
        <v>817</v>
      </c>
      <c r="F153" s="8" t="s">
        <v>820</v>
      </c>
      <c r="G153" s="8" t="s">
        <v>821</v>
      </c>
      <c r="H153" s="32" t="s">
        <v>194</v>
      </c>
      <c r="I153" s="38" t="s">
        <v>822</v>
      </c>
    </row>
    <row r="154" spans="1:9" ht="80">
      <c r="A154" s="50">
        <v>151</v>
      </c>
      <c r="B154" s="32" t="s">
        <v>823</v>
      </c>
      <c r="C154" s="32" t="s">
        <v>824</v>
      </c>
      <c r="D154" s="32">
        <v>2022</v>
      </c>
      <c r="E154" s="32" t="s">
        <v>138</v>
      </c>
      <c r="F154" s="32" t="s">
        <v>827</v>
      </c>
      <c r="G154" s="32" t="s">
        <v>826</v>
      </c>
      <c r="H154" s="32" t="s">
        <v>436</v>
      </c>
      <c r="I154" s="38" t="s">
        <v>825</v>
      </c>
    </row>
    <row r="155" spans="1:9" ht="96">
      <c r="A155" s="52">
        <v>152</v>
      </c>
      <c r="B155" s="32" t="s">
        <v>828</v>
      </c>
      <c r="C155" s="32" t="s">
        <v>829</v>
      </c>
      <c r="D155" s="32">
        <v>2021</v>
      </c>
      <c r="E155" s="32" t="s">
        <v>138</v>
      </c>
      <c r="F155" s="32" t="s">
        <v>830</v>
      </c>
      <c r="G155" s="32" t="s">
        <v>833</v>
      </c>
      <c r="H155" s="31" t="s">
        <v>832</v>
      </c>
      <c r="I155" s="38" t="s">
        <v>831</v>
      </c>
    </row>
    <row r="156" spans="1:9" ht="32">
      <c r="A156" s="50">
        <v>153</v>
      </c>
      <c r="B156" s="32" t="s">
        <v>835</v>
      </c>
      <c r="C156" s="32" t="s">
        <v>834</v>
      </c>
      <c r="D156" s="32">
        <v>1970</v>
      </c>
      <c r="E156" s="32" t="s">
        <v>837</v>
      </c>
      <c r="F156" s="32" t="s">
        <v>836</v>
      </c>
      <c r="G156" s="32" t="s">
        <v>842</v>
      </c>
      <c r="H156" s="31" t="s">
        <v>124</v>
      </c>
      <c r="I156" s="32" t="s">
        <v>329</v>
      </c>
    </row>
    <row r="157" spans="1:9" ht="176">
      <c r="A157" s="50">
        <v>154</v>
      </c>
      <c r="B157" s="32" t="s">
        <v>838</v>
      </c>
      <c r="C157" s="32" t="s">
        <v>839</v>
      </c>
      <c r="D157" s="32">
        <v>2019</v>
      </c>
      <c r="E157" s="32" t="s">
        <v>844</v>
      </c>
      <c r="F157" s="32" t="s">
        <v>845</v>
      </c>
      <c r="G157" s="32" t="s">
        <v>841</v>
      </c>
      <c r="H157" s="31" t="s">
        <v>843</v>
      </c>
      <c r="I157" s="32" t="s">
        <v>840</v>
      </c>
    </row>
    <row r="158" spans="1:9" ht="64">
      <c r="A158" s="50">
        <v>155</v>
      </c>
      <c r="B158" s="32" t="s">
        <v>846</v>
      </c>
      <c r="C158" s="32" t="s">
        <v>847</v>
      </c>
      <c r="D158" s="32">
        <v>2022</v>
      </c>
      <c r="E158" s="32" t="s">
        <v>36</v>
      </c>
      <c r="F158" s="32" t="s">
        <v>850</v>
      </c>
      <c r="G158" s="32" t="s">
        <v>848</v>
      </c>
      <c r="H158" s="31" t="s">
        <v>851</v>
      </c>
      <c r="I158" s="38" t="s">
        <v>849</v>
      </c>
    </row>
    <row r="159" spans="1:9" ht="80">
      <c r="A159" s="50">
        <v>156</v>
      </c>
      <c r="B159" s="32" t="s">
        <v>852</v>
      </c>
      <c r="C159" s="32" t="s">
        <v>853</v>
      </c>
      <c r="D159" s="32">
        <v>2022</v>
      </c>
      <c r="E159" s="32" t="s">
        <v>36</v>
      </c>
      <c r="F159" s="32" t="s">
        <v>856</v>
      </c>
      <c r="G159" s="32" t="s">
        <v>854</v>
      </c>
      <c r="H159" s="31" t="s">
        <v>42</v>
      </c>
      <c r="I159" s="38" t="s">
        <v>855</v>
      </c>
    </row>
    <row r="160" spans="1:9" ht="160">
      <c r="A160" s="50">
        <v>157</v>
      </c>
      <c r="B160" s="32" t="s">
        <v>857</v>
      </c>
      <c r="C160" s="32" t="s">
        <v>858</v>
      </c>
      <c r="D160" s="32">
        <v>2021</v>
      </c>
      <c r="E160" s="32" t="s">
        <v>582</v>
      </c>
      <c r="F160" s="32" t="s">
        <v>860</v>
      </c>
      <c r="G160" s="32" t="s">
        <v>861</v>
      </c>
      <c r="H160" s="31" t="s">
        <v>18</v>
      </c>
      <c r="I160" s="38" t="s">
        <v>859</v>
      </c>
    </row>
    <row r="161" spans="1:9" ht="64">
      <c r="A161" s="50">
        <v>158</v>
      </c>
      <c r="B161" s="32" t="s">
        <v>862</v>
      </c>
      <c r="C161" s="32" t="s">
        <v>863</v>
      </c>
      <c r="D161" s="32">
        <v>2021</v>
      </c>
      <c r="E161" s="32" t="s">
        <v>196</v>
      </c>
      <c r="F161" s="32" t="s">
        <v>864</v>
      </c>
      <c r="G161" s="32" t="s">
        <v>865</v>
      </c>
      <c r="H161" s="31" t="s">
        <v>127</v>
      </c>
      <c r="I161" s="38" t="s">
        <v>866</v>
      </c>
    </row>
    <row r="162" spans="1:9" ht="176">
      <c r="A162" s="50">
        <v>159</v>
      </c>
      <c r="B162" s="32" t="s">
        <v>867</v>
      </c>
      <c r="C162" s="32" t="s">
        <v>868</v>
      </c>
      <c r="D162" s="32">
        <v>2021</v>
      </c>
      <c r="E162" s="32" t="s">
        <v>869</v>
      </c>
      <c r="F162" s="32" t="s">
        <v>870</v>
      </c>
      <c r="G162" s="32" t="s">
        <v>872</v>
      </c>
      <c r="H162" s="31" t="s">
        <v>188</v>
      </c>
      <c r="I162" s="38" t="s">
        <v>871</v>
      </c>
    </row>
    <row r="163" spans="1:9" ht="80">
      <c r="A163" s="50">
        <v>160</v>
      </c>
      <c r="B163" s="32" t="s">
        <v>873</v>
      </c>
      <c r="C163" s="32" t="s">
        <v>874</v>
      </c>
      <c r="D163" s="32">
        <v>2021</v>
      </c>
      <c r="E163" s="32" t="s">
        <v>876</v>
      </c>
      <c r="F163" s="32" t="s">
        <v>877</v>
      </c>
      <c r="G163" s="32" t="s">
        <v>875</v>
      </c>
      <c r="H163" s="31" t="s">
        <v>282</v>
      </c>
      <c r="I163" s="38" t="s">
        <v>878</v>
      </c>
    </row>
    <row r="164" spans="1:9" ht="48">
      <c r="A164" s="50">
        <v>161</v>
      </c>
      <c r="B164" s="32" t="s">
        <v>879</v>
      </c>
      <c r="C164" s="32" t="s">
        <v>880</v>
      </c>
      <c r="D164" s="32">
        <v>2015</v>
      </c>
      <c r="E164" s="32" t="s">
        <v>138</v>
      </c>
      <c r="F164" s="32" t="s">
        <v>882</v>
      </c>
      <c r="G164" s="32" t="s">
        <v>881</v>
      </c>
      <c r="H164" s="31" t="s">
        <v>124</v>
      </c>
      <c r="I164" s="38" t="s">
        <v>883</v>
      </c>
    </row>
    <row r="165" spans="1:9" ht="32">
      <c r="A165" s="50">
        <v>162</v>
      </c>
      <c r="B165" s="32" t="s">
        <v>884</v>
      </c>
      <c r="C165" s="32" t="s">
        <v>885</v>
      </c>
      <c r="D165" s="32">
        <v>2016</v>
      </c>
      <c r="E165" s="32" t="s">
        <v>138</v>
      </c>
      <c r="F165" s="32" t="s">
        <v>888</v>
      </c>
      <c r="G165" s="32" t="s">
        <v>886</v>
      </c>
      <c r="H165" s="31" t="s">
        <v>731</v>
      </c>
      <c r="I165" s="32" t="s">
        <v>887</v>
      </c>
    </row>
    <row r="166" spans="1:9" ht="96">
      <c r="A166" s="50">
        <v>163</v>
      </c>
      <c r="B166" s="32" t="s">
        <v>889</v>
      </c>
      <c r="C166" s="32" t="s">
        <v>890</v>
      </c>
      <c r="D166" s="32">
        <v>2020</v>
      </c>
      <c r="E166" s="32" t="s">
        <v>16</v>
      </c>
      <c r="F166" s="32" t="s">
        <v>892</v>
      </c>
      <c r="G166" s="32" t="s">
        <v>893</v>
      </c>
      <c r="H166" s="31" t="s">
        <v>596</v>
      </c>
      <c r="I166" s="32" t="s">
        <v>891</v>
      </c>
    </row>
    <row r="167" spans="1:9" ht="32">
      <c r="A167" s="50">
        <v>164</v>
      </c>
      <c r="B167" s="32" t="s">
        <v>894</v>
      </c>
      <c r="C167" s="32" t="s">
        <v>895</v>
      </c>
      <c r="D167" s="32">
        <v>1965</v>
      </c>
      <c r="E167" s="32" t="s">
        <v>896</v>
      </c>
      <c r="F167" s="32" t="s">
        <v>901</v>
      </c>
      <c r="G167" s="32" t="s">
        <v>897</v>
      </c>
      <c r="H167" s="31" t="s">
        <v>843</v>
      </c>
      <c r="I167" s="32" t="s">
        <v>329</v>
      </c>
    </row>
    <row r="168" spans="1:9" ht="80">
      <c r="A168" s="50">
        <v>165</v>
      </c>
      <c r="B168" s="32" t="s">
        <v>898</v>
      </c>
      <c r="C168" s="32" t="s">
        <v>902</v>
      </c>
      <c r="D168" s="32">
        <v>2022</v>
      </c>
      <c r="E168" s="32" t="s">
        <v>903</v>
      </c>
      <c r="F168" s="32" t="s">
        <v>904</v>
      </c>
      <c r="G168" s="32" t="s">
        <v>899</v>
      </c>
      <c r="H168" s="31" t="s">
        <v>236</v>
      </c>
      <c r="I168" s="32" t="s">
        <v>900</v>
      </c>
    </row>
    <row r="169" spans="1:9" ht="80">
      <c r="A169" s="50">
        <v>166</v>
      </c>
      <c r="B169" s="32" t="s">
        <v>905</v>
      </c>
      <c r="C169" s="32" t="s">
        <v>907</v>
      </c>
      <c r="D169" s="32">
        <v>1991</v>
      </c>
      <c r="E169" s="32" t="s">
        <v>138</v>
      </c>
      <c r="F169" s="32" t="s">
        <v>908</v>
      </c>
      <c r="G169" s="32" t="s">
        <v>906</v>
      </c>
      <c r="H169" s="31" t="s">
        <v>909</v>
      </c>
      <c r="I169" s="32" t="s">
        <v>329</v>
      </c>
    </row>
    <row r="170" spans="1:9" ht="96">
      <c r="A170" s="50">
        <v>167</v>
      </c>
      <c r="B170" s="32" t="s">
        <v>910</v>
      </c>
      <c r="C170" s="32" t="s">
        <v>911</v>
      </c>
      <c r="D170" s="32">
        <v>2021</v>
      </c>
      <c r="E170" s="32" t="s">
        <v>138</v>
      </c>
      <c r="F170" s="32" t="s">
        <v>913</v>
      </c>
      <c r="G170" s="32" t="s">
        <v>914</v>
      </c>
      <c r="H170" s="31" t="s">
        <v>915</v>
      </c>
      <c r="I170" s="32" t="s">
        <v>912</v>
      </c>
    </row>
    <row r="171" spans="1:9" ht="48">
      <c r="A171" s="50">
        <v>168</v>
      </c>
      <c r="B171" s="32" t="s">
        <v>917</v>
      </c>
      <c r="C171" s="32" t="s">
        <v>918</v>
      </c>
      <c r="D171" s="32">
        <v>2022</v>
      </c>
      <c r="E171" s="32" t="s">
        <v>109</v>
      </c>
      <c r="F171" s="32" t="s">
        <v>916</v>
      </c>
      <c r="G171" s="32" t="s">
        <v>936</v>
      </c>
      <c r="H171" s="31" t="s">
        <v>282</v>
      </c>
      <c r="I171" s="38" t="s">
        <v>919</v>
      </c>
    </row>
    <row r="172" spans="1:9" ht="48">
      <c r="A172" s="50">
        <v>169</v>
      </c>
      <c r="B172" s="32" t="s">
        <v>920</v>
      </c>
      <c r="C172" s="32" t="s">
        <v>921</v>
      </c>
      <c r="D172" s="32">
        <v>2022</v>
      </c>
      <c r="E172" s="32" t="s">
        <v>109</v>
      </c>
      <c r="F172" s="32" t="s">
        <v>922</v>
      </c>
      <c r="G172" s="32" t="s">
        <v>935</v>
      </c>
      <c r="H172" s="31" t="s">
        <v>282</v>
      </c>
      <c r="I172" s="38" t="s">
        <v>923</v>
      </c>
    </row>
    <row r="173" spans="1:9" ht="48">
      <c r="A173" s="50">
        <v>170</v>
      </c>
      <c r="B173" s="32" t="s">
        <v>927</v>
      </c>
      <c r="C173" s="32" t="s">
        <v>924</v>
      </c>
      <c r="D173" s="32">
        <v>2022</v>
      </c>
      <c r="E173" s="32" t="s">
        <v>109</v>
      </c>
      <c r="F173" s="32" t="s">
        <v>925</v>
      </c>
      <c r="G173" s="32" t="s">
        <v>928</v>
      </c>
      <c r="H173" s="31" t="s">
        <v>282</v>
      </c>
      <c r="I173" s="38" t="s">
        <v>926</v>
      </c>
    </row>
    <row r="174" spans="1:9" ht="48">
      <c r="A174" s="50">
        <v>171</v>
      </c>
      <c r="B174" s="32" t="s">
        <v>929</v>
      </c>
      <c r="C174" s="32" t="s">
        <v>937</v>
      </c>
      <c r="D174" s="32">
        <v>2022</v>
      </c>
      <c r="E174" s="32" t="s">
        <v>109</v>
      </c>
      <c r="F174" s="32" t="s">
        <v>930</v>
      </c>
      <c r="G174" s="32" t="s">
        <v>934</v>
      </c>
      <c r="H174" s="31" t="s">
        <v>282</v>
      </c>
      <c r="I174" s="38" t="s">
        <v>931</v>
      </c>
    </row>
    <row r="175" spans="1:9" ht="48">
      <c r="A175" s="50">
        <v>172</v>
      </c>
      <c r="B175" s="32" t="s">
        <v>932</v>
      </c>
      <c r="C175" s="32" t="s">
        <v>938</v>
      </c>
      <c r="D175" s="32">
        <v>2022</v>
      </c>
      <c r="E175" s="32" t="s">
        <v>109</v>
      </c>
      <c r="F175" s="32" t="s">
        <v>939</v>
      </c>
      <c r="G175" s="32" t="s">
        <v>933</v>
      </c>
      <c r="H175" s="31" t="s">
        <v>282</v>
      </c>
      <c r="I175" s="38" t="s">
        <v>940</v>
      </c>
    </row>
    <row r="176" spans="1:9" ht="48">
      <c r="A176" s="50">
        <v>173</v>
      </c>
      <c r="B176" s="32" t="s">
        <v>944</v>
      </c>
      <c r="C176" s="32" t="s">
        <v>941</v>
      </c>
      <c r="D176" s="32">
        <v>2022</v>
      </c>
      <c r="E176" s="32" t="s">
        <v>109</v>
      </c>
      <c r="F176" s="32" t="s">
        <v>925</v>
      </c>
      <c r="G176" s="32" t="s">
        <v>943</v>
      </c>
      <c r="H176" s="31" t="s">
        <v>282</v>
      </c>
      <c r="I176" s="38" t="s">
        <v>942</v>
      </c>
    </row>
    <row r="177" spans="1:9" ht="64">
      <c r="A177" s="50">
        <v>174</v>
      </c>
      <c r="B177" s="32" t="s">
        <v>945</v>
      </c>
      <c r="C177" s="32" t="s">
        <v>947</v>
      </c>
      <c r="D177" s="32">
        <v>2022</v>
      </c>
      <c r="E177" s="32" t="s">
        <v>109</v>
      </c>
      <c r="F177" s="32" t="s">
        <v>948</v>
      </c>
      <c r="G177" s="32" t="s">
        <v>946</v>
      </c>
      <c r="H177" s="31" t="s">
        <v>282</v>
      </c>
      <c r="I177" s="38" t="s">
        <v>949</v>
      </c>
    </row>
    <row r="178" spans="1:9" ht="48">
      <c r="A178" s="50">
        <v>175</v>
      </c>
      <c r="B178" s="32" t="s">
        <v>952</v>
      </c>
      <c r="C178" s="32" t="s">
        <v>950</v>
      </c>
      <c r="D178" s="32">
        <v>2022</v>
      </c>
      <c r="E178" s="32" t="s">
        <v>109</v>
      </c>
      <c r="F178" s="32" t="s">
        <v>951</v>
      </c>
      <c r="G178" s="32" t="s">
        <v>953</v>
      </c>
      <c r="H178" s="31" t="s">
        <v>282</v>
      </c>
      <c r="I178" s="38" t="s">
        <v>954</v>
      </c>
    </row>
    <row r="179" spans="1:9" ht="64">
      <c r="A179" s="50">
        <v>176</v>
      </c>
      <c r="B179" s="32" t="s">
        <v>955</v>
      </c>
      <c r="C179" s="32" t="s">
        <v>956</v>
      </c>
      <c r="D179" s="32">
        <v>2021</v>
      </c>
      <c r="E179" s="32" t="s">
        <v>196</v>
      </c>
      <c r="F179" s="32" t="s">
        <v>957</v>
      </c>
      <c r="G179" s="32" t="s">
        <v>958</v>
      </c>
      <c r="H179" s="31" t="s">
        <v>176</v>
      </c>
      <c r="I179" s="38" t="s">
        <v>959</v>
      </c>
    </row>
    <row r="180" spans="1:9" ht="48">
      <c r="A180" s="50">
        <v>177</v>
      </c>
      <c r="B180" s="32" t="s">
        <v>960</v>
      </c>
      <c r="C180" s="32" t="s">
        <v>964</v>
      </c>
      <c r="D180" s="32">
        <v>2020</v>
      </c>
      <c r="E180" s="32" t="s">
        <v>209</v>
      </c>
      <c r="F180" s="32" t="s">
        <v>962</v>
      </c>
      <c r="G180" s="32" t="s">
        <v>963</v>
      </c>
      <c r="H180" s="31" t="s">
        <v>577</v>
      </c>
      <c r="I180" s="38" t="s">
        <v>961</v>
      </c>
    </row>
    <row r="181" spans="1:9" ht="192">
      <c r="A181" s="50">
        <v>178</v>
      </c>
      <c r="B181" s="32" t="s">
        <v>965</v>
      </c>
      <c r="C181" s="32" t="s">
        <v>966</v>
      </c>
      <c r="D181" s="32">
        <v>2023</v>
      </c>
      <c r="E181" s="32" t="s">
        <v>138</v>
      </c>
      <c r="F181" s="32" t="s">
        <v>967</v>
      </c>
      <c r="G181" s="32" t="s">
        <v>969</v>
      </c>
      <c r="H181" s="31" t="s">
        <v>236</v>
      </c>
      <c r="I181" s="32" t="s">
        <v>968</v>
      </c>
    </row>
    <row r="182" spans="1:9" ht="80">
      <c r="A182" s="50">
        <v>179</v>
      </c>
      <c r="B182" s="32" t="s">
        <v>970</v>
      </c>
      <c r="C182" s="32" t="s">
        <v>973</v>
      </c>
      <c r="D182" s="32">
        <v>2016</v>
      </c>
      <c r="E182" s="32" t="s">
        <v>781</v>
      </c>
      <c r="F182" s="32" t="s">
        <v>972</v>
      </c>
      <c r="G182" s="32" t="s">
        <v>974</v>
      </c>
      <c r="H182" s="31" t="s">
        <v>545</v>
      </c>
      <c r="I182" s="32" t="s">
        <v>971</v>
      </c>
    </row>
    <row r="183" spans="1:9" ht="112">
      <c r="A183" s="50">
        <v>180</v>
      </c>
      <c r="B183" s="32" t="s">
        <v>975</v>
      </c>
      <c r="C183" s="32" t="s">
        <v>976</v>
      </c>
      <c r="D183" s="32">
        <v>2016</v>
      </c>
      <c r="E183" s="32" t="s">
        <v>138</v>
      </c>
      <c r="F183" s="32" t="s">
        <v>978</v>
      </c>
      <c r="G183" s="32" t="s">
        <v>979</v>
      </c>
      <c r="H183" s="31" t="s">
        <v>127</v>
      </c>
      <c r="I183" s="38" t="s">
        <v>977</v>
      </c>
    </row>
    <row r="184" spans="1:9" ht="64">
      <c r="A184" s="50">
        <v>181</v>
      </c>
      <c r="B184" s="32" t="s">
        <v>980</v>
      </c>
      <c r="C184" s="32" t="s">
        <v>981</v>
      </c>
      <c r="D184" s="32">
        <v>2020</v>
      </c>
      <c r="E184" s="32" t="s">
        <v>138</v>
      </c>
      <c r="F184" s="32" t="s">
        <v>983</v>
      </c>
      <c r="G184" s="32" t="s">
        <v>984</v>
      </c>
      <c r="H184" s="31" t="s">
        <v>282</v>
      </c>
      <c r="I184" s="32" t="s">
        <v>982</v>
      </c>
    </row>
    <row r="185" spans="1:9" ht="112">
      <c r="A185" s="50">
        <v>182</v>
      </c>
      <c r="B185" s="32" t="s">
        <v>985</v>
      </c>
      <c r="C185" s="32" t="s">
        <v>986</v>
      </c>
      <c r="D185" s="32">
        <v>2021</v>
      </c>
      <c r="E185" s="32" t="s">
        <v>354</v>
      </c>
      <c r="F185" s="32" t="s">
        <v>991</v>
      </c>
      <c r="G185" s="32" t="s">
        <v>988</v>
      </c>
      <c r="H185" s="32" t="s">
        <v>18</v>
      </c>
      <c r="I185" s="32" t="s">
        <v>987</v>
      </c>
    </row>
    <row r="186" spans="1:9" ht="48">
      <c r="A186" s="50">
        <v>183</v>
      </c>
      <c r="B186" s="32" t="s">
        <v>989</v>
      </c>
      <c r="C186" s="32" t="s">
        <v>990</v>
      </c>
      <c r="D186" s="32">
        <v>2021</v>
      </c>
      <c r="E186" s="32" t="s">
        <v>109</v>
      </c>
      <c r="F186" s="32" t="s">
        <v>992</v>
      </c>
      <c r="G186" s="32" t="s">
        <v>994</v>
      </c>
      <c r="H186" s="32" t="s">
        <v>993</v>
      </c>
      <c r="I186" s="32" t="s">
        <v>329</v>
      </c>
    </row>
    <row r="187" spans="1:9" ht="96">
      <c r="A187" s="50">
        <v>184</v>
      </c>
      <c r="B187" s="32" t="s">
        <v>996</v>
      </c>
      <c r="C187" s="32" t="s">
        <v>997</v>
      </c>
      <c r="D187" s="32">
        <v>2021</v>
      </c>
      <c r="E187" s="32" t="s">
        <v>998</v>
      </c>
      <c r="F187" s="32" t="s">
        <v>999</v>
      </c>
      <c r="G187" s="32" t="s">
        <v>1000</v>
      </c>
      <c r="H187" s="32" t="s">
        <v>42</v>
      </c>
      <c r="I187" s="38" t="s">
        <v>995</v>
      </c>
    </row>
    <row r="188" spans="1:9" ht="128">
      <c r="A188" s="50">
        <v>185</v>
      </c>
      <c r="B188" s="32" t="s">
        <v>1001</v>
      </c>
      <c r="C188" s="32" t="s">
        <v>1002</v>
      </c>
      <c r="D188" s="32">
        <v>2022</v>
      </c>
      <c r="E188" s="32" t="s">
        <v>138</v>
      </c>
      <c r="F188" s="32" t="s">
        <v>1004</v>
      </c>
      <c r="G188" s="32" t="s">
        <v>1003</v>
      </c>
      <c r="H188" s="32" t="s">
        <v>42</v>
      </c>
      <c r="I188" s="38" t="s">
        <v>1005</v>
      </c>
    </row>
    <row r="189" spans="1:9" ht="64">
      <c r="A189" s="50">
        <v>186</v>
      </c>
      <c r="B189" s="32" t="s">
        <v>1006</v>
      </c>
      <c r="C189" s="32" t="s">
        <v>1007</v>
      </c>
      <c r="D189" s="32">
        <v>2022</v>
      </c>
      <c r="E189" s="32" t="s">
        <v>781</v>
      </c>
      <c r="F189" s="32" t="s">
        <v>1010</v>
      </c>
      <c r="G189" s="32" t="s">
        <v>1008</v>
      </c>
      <c r="H189" s="32" t="s">
        <v>117</v>
      </c>
      <c r="I189" s="32" t="s">
        <v>1009</v>
      </c>
    </row>
    <row r="190" spans="1:9" ht="64">
      <c r="A190" s="50">
        <v>187</v>
      </c>
      <c r="B190" s="32" t="s">
        <v>1012</v>
      </c>
      <c r="C190" s="32" t="s">
        <v>1011</v>
      </c>
      <c r="D190" s="32">
        <v>2022</v>
      </c>
      <c r="E190" s="32" t="s">
        <v>267</v>
      </c>
      <c r="F190" s="32" t="s">
        <v>1014</v>
      </c>
      <c r="G190" s="32" t="s">
        <v>1018</v>
      </c>
      <c r="H190" s="32" t="s">
        <v>194</v>
      </c>
      <c r="I190" s="38" t="s">
        <v>1013</v>
      </c>
    </row>
    <row r="191" spans="1:9" ht="96">
      <c r="A191" s="50">
        <v>188</v>
      </c>
      <c r="B191" s="32" t="s">
        <v>1015</v>
      </c>
      <c r="C191" s="32" t="s">
        <v>1016</v>
      </c>
      <c r="D191" s="32">
        <v>2022</v>
      </c>
      <c r="E191" s="32" t="s">
        <v>138</v>
      </c>
      <c r="F191" s="32" t="s">
        <v>1019</v>
      </c>
      <c r="G191" s="32" t="s">
        <v>1020</v>
      </c>
      <c r="H191" s="32" t="s">
        <v>42</v>
      </c>
      <c r="I191" s="38" t="s">
        <v>1017</v>
      </c>
    </row>
    <row r="192" spans="1:9" ht="144">
      <c r="A192" s="50">
        <v>189</v>
      </c>
      <c r="B192" s="32" t="s">
        <v>1021</v>
      </c>
      <c r="C192" s="32" t="s">
        <v>1022</v>
      </c>
      <c r="D192" s="32">
        <v>2022</v>
      </c>
      <c r="E192" s="32" t="s">
        <v>138</v>
      </c>
      <c r="F192" s="32" t="s">
        <v>1024</v>
      </c>
      <c r="G192" s="32" t="s">
        <v>1025</v>
      </c>
      <c r="H192" s="32" t="s">
        <v>42</v>
      </c>
      <c r="I192" s="38" t="s">
        <v>1023</v>
      </c>
    </row>
    <row r="193" spans="1:9" ht="80">
      <c r="A193" s="50">
        <v>190</v>
      </c>
      <c r="B193" s="32" t="s">
        <v>1026</v>
      </c>
      <c r="C193" s="32" t="s">
        <v>1027</v>
      </c>
      <c r="D193" s="32">
        <v>2020</v>
      </c>
      <c r="E193" s="32" t="s">
        <v>109</v>
      </c>
      <c r="F193" s="32" t="s">
        <v>1034</v>
      </c>
      <c r="G193" s="32" t="s">
        <v>1028</v>
      </c>
      <c r="H193" s="32" t="s">
        <v>42</v>
      </c>
      <c r="I193" s="38" t="s">
        <v>1029</v>
      </c>
    </row>
    <row r="194" spans="1:9" ht="80">
      <c r="A194" s="50">
        <v>191</v>
      </c>
      <c r="B194" s="32" t="s">
        <v>1030</v>
      </c>
      <c r="C194" s="32" t="s">
        <v>1031</v>
      </c>
      <c r="D194" s="32">
        <v>2022</v>
      </c>
      <c r="E194" s="32" t="s">
        <v>1035</v>
      </c>
      <c r="F194" s="32" t="s">
        <v>1036</v>
      </c>
      <c r="G194" s="32" t="s">
        <v>1033</v>
      </c>
      <c r="H194" s="32" t="s">
        <v>194</v>
      </c>
      <c r="I194" s="38" t="s">
        <v>1032</v>
      </c>
    </row>
    <row r="195" spans="1:9" ht="48">
      <c r="A195" s="50">
        <v>192</v>
      </c>
      <c r="B195" s="32" t="s">
        <v>1037</v>
      </c>
      <c r="C195" s="32" t="s">
        <v>1038</v>
      </c>
      <c r="D195" s="32">
        <v>2022</v>
      </c>
      <c r="E195" s="32" t="s">
        <v>582</v>
      </c>
      <c r="F195" s="32" t="s">
        <v>1041</v>
      </c>
      <c r="G195" s="32" t="s">
        <v>1040</v>
      </c>
      <c r="H195" s="32" t="s">
        <v>42</v>
      </c>
      <c r="I195" s="38" t="s">
        <v>1039</v>
      </c>
    </row>
    <row r="196" spans="1:9" ht="64">
      <c r="A196" s="50">
        <v>193</v>
      </c>
      <c r="B196" s="32" t="s">
        <v>1042</v>
      </c>
      <c r="C196" s="32" t="s">
        <v>1043</v>
      </c>
      <c r="D196" s="32">
        <v>2022</v>
      </c>
      <c r="E196" s="32" t="s">
        <v>1045</v>
      </c>
      <c r="F196" s="32" t="s">
        <v>1046</v>
      </c>
      <c r="G196" s="32" t="s">
        <v>1047</v>
      </c>
      <c r="H196" s="32" t="s">
        <v>42</v>
      </c>
      <c r="I196" s="32" t="s">
        <v>1044</v>
      </c>
    </row>
    <row r="197" spans="1:9" ht="96">
      <c r="A197" s="50">
        <v>194</v>
      </c>
      <c r="B197" s="32" t="s">
        <v>1048</v>
      </c>
      <c r="C197" s="32" t="s">
        <v>1049</v>
      </c>
      <c r="D197" s="32">
        <v>2022</v>
      </c>
      <c r="E197" s="32" t="s">
        <v>36</v>
      </c>
      <c r="F197" s="32" t="s">
        <v>856</v>
      </c>
      <c r="G197" s="32" t="s">
        <v>1050</v>
      </c>
      <c r="H197" s="32" t="s">
        <v>42</v>
      </c>
      <c r="I197" s="38" t="s">
        <v>1051</v>
      </c>
    </row>
    <row r="198" spans="1:9" ht="176">
      <c r="A198" s="50">
        <v>195</v>
      </c>
      <c r="B198" s="32" t="s">
        <v>1052</v>
      </c>
      <c r="C198" s="32" t="s">
        <v>1053</v>
      </c>
      <c r="D198" s="32">
        <v>2022</v>
      </c>
      <c r="E198" s="32" t="s">
        <v>138</v>
      </c>
      <c r="F198" s="32" t="s">
        <v>1055</v>
      </c>
      <c r="G198" s="32" t="s">
        <v>1054</v>
      </c>
      <c r="H198" s="32" t="s">
        <v>42</v>
      </c>
      <c r="I198" s="38" t="s">
        <v>1056</v>
      </c>
    </row>
    <row r="199" spans="1:9" ht="112">
      <c r="A199" s="50">
        <v>196</v>
      </c>
      <c r="B199" s="32" t="s">
        <v>1057</v>
      </c>
      <c r="C199" s="32" t="s">
        <v>1058</v>
      </c>
      <c r="D199" s="32">
        <v>2022</v>
      </c>
      <c r="E199" s="32" t="s">
        <v>138</v>
      </c>
      <c r="F199" s="32" t="s">
        <v>1059</v>
      </c>
      <c r="G199" s="32" t="s">
        <v>1061</v>
      </c>
      <c r="H199" s="32" t="s">
        <v>436</v>
      </c>
      <c r="I199" s="38" t="s">
        <v>1060</v>
      </c>
    </row>
    <row r="200" spans="1:9" ht="96">
      <c r="A200" s="50">
        <v>197</v>
      </c>
      <c r="B200" s="32" t="s">
        <v>1062</v>
      </c>
      <c r="C200" s="32" t="s">
        <v>1067</v>
      </c>
      <c r="D200" s="32">
        <v>2022</v>
      </c>
      <c r="E200" s="32" t="s">
        <v>1064</v>
      </c>
      <c r="F200" s="32" t="s">
        <v>1065</v>
      </c>
      <c r="G200" s="32" t="s">
        <v>1063</v>
      </c>
      <c r="H200" s="32" t="s">
        <v>194</v>
      </c>
      <c r="I200" s="38" t="s">
        <v>1066</v>
      </c>
    </row>
    <row r="201" spans="1:9" ht="144">
      <c r="A201" s="50">
        <v>198</v>
      </c>
      <c r="B201" s="32" t="s">
        <v>1068</v>
      </c>
      <c r="C201" s="32" t="s">
        <v>1072</v>
      </c>
      <c r="D201" s="32">
        <v>2022</v>
      </c>
      <c r="E201" s="32" t="s">
        <v>1073</v>
      </c>
      <c r="F201" s="32" t="s">
        <v>1070</v>
      </c>
      <c r="G201" s="32" t="s">
        <v>1071</v>
      </c>
      <c r="H201" s="32" t="s">
        <v>436</v>
      </c>
      <c r="I201" s="38" t="s">
        <v>1069</v>
      </c>
    </row>
    <row r="202" spans="1:9" ht="48">
      <c r="A202" s="50">
        <v>199</v>
      </c>
      <c r="B202" s="32" t="s">
        <v>1074</v>
      </c>
      <c r="C202" s="32" t="s">
        <v>1075</v>
      </c>
      <c r="D202" s="32">
        <v>2022</v>
      </c>
      <c r="E202" s="32" t="s">
        <v>138</v>
      </c>
      <c r="F202" s="32" t="s">
        <v>1078</v>
      </c>
      <c r="G202" s="32" t="s">
        <v>1076</v>
      </c>
      <c r="H202" s="32" t="s">
        <v>194</v>
      </c>
      <c r="I202" s="38" t="s">
        <v>1077</v>
      </c>
    </row>
    <row r="203" spans="1:9" ht="80">
      <c r="A203" s="50">
        <v>200</v>
      </c>
      <c r="B203" s="32" t="s">
        <v>1079</v>
      </c>
      <c r="C203" s="32" t="s">
        <v>1080</v>
      </c>
      <c r="D203" s="32">
        <v>2022</v>
      </c>
      <c r="E203" s="32" t="s">
        <v>1082</v>
      </c>
      <c r="F203" s="32" t="s">
        <v>1084</v>
      </c>
      <c r="G203" s="32" t="s">
        <v>1081</v>
      </c>
      <c r="H203" s="32" t="s">
        <v>176</v>
      </c>
      <c r="I203" s="38" t="s">
        <v>1083</v>
      </c>
    </row>
    <row r="204" spans="1:9" ht="96">
      <c r="A204" s="50">
        <v>201</v>
      </c>
      <c r="B204" s="32" t="s">
        <v>1085</v>
      </c>
      <c r="C204" s="32" t="s">
        <v>1086</v>
      </c>
      <c r="D204" s="32">
        <v>2022</v>
      </c>
      <c r="E204" s="32" t="s">
        <v>138</v>
      </c>
      <c r="F204" s="32" t="s">
        <v>1089</v>
      </c>
      <c r="G204" s="32" t="s">
        <v>1087</v>
      </c>
      <c r="H204" s="60" t="s">
        <v>42</v>
      </c>
      <c r="I204" s="38" t="s">
        <v>1088</v>
      </c>
    </row>
    <row r="205" spans="1:9" ht="96">
      <c r="A205" s="50">
        <v>202</v>
      </c>
      <c r="B205" s="32" t="s">
        <v>1090</v>
      </c>
      <c r="C205" s="32" t="s">
        <v>1091</v>
      </c>
      <c r="D205" s="32">
        <v>2022</v>
      </c>
      <c r="E205" s="32" t="s">
        <v>209</v>
      </c>
      <c r="F205" s="32" t="s">
        <v>1092</v>
      </c>
      <c r="G205" s="32" t="s">
        <v>1093</v>
      </c>
      <c r="H205" s="60" t="s">
        <v>127</v>
      </c>
      <c r="I205" s="38" t="s">
        <v>1094</v>
      </c>
    </row>
    <row r="206" spans="1:9" ht="96">
      <c r="A206" s="50">
        <v>203</v>
      </c>
      <c r="B206" s="32" t="s">
        <v>1095</v>
      </c>
      <c r="C206" s="32" t="s">
        <v>1096</v>
      </c>
      <c r="D206" s="32">
        <v>2022</v>
      </c>
      <c r="E206" s="32" t="s">
        <v>109</v>
      </c>
      <c r="F206" s="32" t="s">
        <v>1097</v>
      </c>
      <c r="G206" s="32" t="s">
        <v>1098</v>
      </c>
      <c r="H206" s="32" t="s">
        <v>577</v>
      </c>
      <c r="I206" s="38" t="s">
        <v>1099</v>
      </c>
    </row>
    <row r="207" spans="1:9" ht="112">
      <c r="A207" s="50">
        <v>204</v>
      </c>
      <c r="B207" s="32" t="s">
        <v>1100</v>
      </c>
      <c r="C207" s="32" t="s">
        <v>1101</v>
      </c>
      <c r="D207" s="32">
        <v>2022</v>
      </c>
      <c r="E207" s="32" t="s">
        <v>109</v>
      </c>
      <c r="F207" s="32" t="s">
        <v>1103</v>
      </c>
      <c r="G207" s="32" t="s">
        <v>1107</v>
      </c>
      <c r="H207" s="32" t="s">
        <v>18</v>
      </c>
      <c r="I207" s="38" t="s">
        <v>1102</v>
      </c>
    </row>
    <row r="208" spans="1:9" ht="112">
      <c r="A208" s="50">
        <v>205</v>
      </c>
      <c r="B208" s="32" t="s">
        <v>1104</v>
      </c>
      <c r="C208" s="32" t="s">
        <v>1105</v>
      </c>
      <c r="D208" s="32">
        <v>2022</v>
      </c>
      <c r="E208" s="32" t="s">
        <v>109</v>
      </c>
      <c r="F208" s="32" t="s">
        <v>1109</v>
      </c>
      <c r="G208" s="32" t="s">
        <v>1108</v>
      </c>
      <c r="H208" s="32" t="s">
        <v>18</v>
      </c>
      <c r="I208" s="38" t="s">
        <v>1106</v>
      </c>
    </row>
    <row r="209" spans="1:9" ht="64">
      <c r="A209" s="50">
        <v>206</v>
      </c>
      <c r="B209" s="32" t="s">
        <v>1110</v>
      </c>
      <c r="C209" s="32" t="s">
        <v>1111</v>
      </c>
      <c r="D209" s="32">
        <v>2022</v>
      </c>
      <c r="E209" s="32" t="s">
        <v>109</v>
      </c>
      <c r="F209" s="32" t="s">
        <v>1112</v>
      </c>
      <c r="G209" s="32" t="s">
        <v>1113</v>
      </c>
      <c r="H209" s="32" t="s">
        <v>194</v>
      </c>
      <c r="I209" s="38" t="s">
        <v>1114</v>
      </c>
    </row>
    <row r="210" spans="1:9" ht="80">
      <c r="A210" s="50">
        <v>207</v>
      </c>
      <c r="B210" s="32" t="s">
        <v>1115</v>
      </c>
      <c r="C210" s="32" t="s">
        <v>1119</v>
      </c>
      <c r="D210" s="32">
        <v>2022</v>
      </c>
      <c r="E210" s="32" t="s">
        <v>109</v>
      </c>
      <c r="F210" s="32" t="s">
        <v>1116</v>
      </c>
      <c r="G210" s="32" t="s">
        <v>1118</v>
      </c>
      <c r="H210" s="32" t="s">
        <v>282</v>
      </c>
      <c r="I210" s="38" t="s">
        <v>1117</v>
      </c>
    </row>
    <row r="211" spans="1:9" ht="96">
      <c r="A211" s="50">
        <v>208</v>
      </c>
      <c r="B211" s="32" t="s">
        <v>1120</v>
      </c>
      <c r="C211" s="32" t="s">
        <v>1121</v>
      </c>
      <c r="D211" s="32">
        <v>2022</v>
      </c>
      <c r="E211" s="32" t="s">
        <v>109</v>
      </c>
      <c r="F211" s="32" t="s">
        <v>1122</v>
      </c>
      <c r="G211" s="32" t="s">
        <v>1123</v>
      </c>
      <c r="H211" s="32" t="s">
        <v>436</v>
      </c>
      <c r="I211" s="38" t="s">
        <v>1124</v>
      </c>
    </row>
    <row r="212" spans="1:9" ht="64">
      <c r="A212" s="50">
        <v>209</v>
      </c>
      <c r="B212" s="32" t="s">
        <v>1125</v>
      </c>
      <c r="C212" s="32" t="s">
        <v>1126</v>
      </c>
      <c r="D212" s="32">
        <v>2022</v>
      </c>
      <c r="E212" s="32" t="s">
        <v>109</v>
      </c>
      <c r="F212" s="32" t="s">
        <v>1127</v>
      </c>
      <c r="G212" s="32" t="s">
        <v>1128</v>
      </c>
      <c r="H212" s="32" t="s">
        <v>350</v>
      </c>
      <c r="I212" s="38" t="s">
        <v>1129</v>
      </c>
    </row>
    <row r="213" spans="1:9" ht="128">
      <c r="A213" s="50">
        <v>210</v>
      </c>
      <c r="B213" s="32" t="s">
        <v>1130</v>
      </c>
      <c r="C213" s="32" t="s">
        <v>1131</v>
      </c>
      <c r="D213" s="32">
        <v>2022</v>
      </c>
      <c r="E213" s="32" t="s">
        <v>36</v>
      </c>
      <c r="F213" s="32" t="s">
        <v>1132</v>
      </c>
      <c r="G213" s="32" t="s">
        <v>1133</v>
      </c>
      <c r="H213" s="32" t="s">
        <v>18</v>
      </c>
      <c r="I213" s="38" t="s">
        <v>1134</v>
      </c>
    </row>
    <row r="214" spans="1:9" ht="144">
      <c r="A214" s="50">
        <v>211</v>
      </c>
      <c r="B214" s="8" t="s">
        <v>1135</v>
      </c>
      <c r="C214" s="8" t="s">
        <v>1137</v>
      </c>
      <c r="D214" s="8">
        <v>2022</v>
      </c>
      <c r="E214" s="8" t="s">
        <v>1139</v>
      </c>
      <c r="F214" s="8" t="s">
        <v>1138</v>
      </c>
      <c r="G214" s="8" t="s">
        <v>1141</v>
      </c>
      <c r="H214" s="32" t="s">
        <v>1136</v>
      </c>
      <c r="I214" s="38" t="s">
        <v>1140</v>
      </c>
    </row>
    <row r="215" spans="1:9" ht="80">
      <c r="A215" s="50">
        <v>212</v>
      </c>
      <c r="B215" s="8" t="s">
        <v>1142</v>
      </c>
      <c r="C215" s="8" t="s">
        <v>1143</v>
      </c>
      <c r="D215" s="8">
        <v>2022</v>
      </c>
      <c r="E215" s="8" t="s">
        <v>109</v>
      </c>
      <c r="F215" s="8" t="s">
        <v>1146</v>
      </c>
      <c r="G215" s="8" t="s">
        <v>1145</v>
      </c>
      <c r="H215" s="32" t="s">
        <v>176</v>
      </c>
      <c r="I215" s="38" t="s">
        <v>1144</v>
      </c>
    </row>
    <row r="216" spans="1:9" ht="80">
      <c r="A216" s="50">
        <v>213</v>
      </c>
      <c r="B216" s="8" t="s">
        <v>1147</v>
      </c>
      <c r="C216" s="8" t="s">
        <v>1148</v>
      </c>
      <c r="D216" s="8">
        <v>2022</v>
      </c>
      <c r="E216" s="8" t="s">
        <v>109</v>
      </c>
      <c r="F216" s="8" t="s">
        <v>1152</v>
      </c>
      <c r="G216" s="8" t="s">
        <v>1151</v>
      </c>
      <c r="H216" s="32" t="s">
        <v>1136</v>
      </c>
      <c r="I216" s="38" t="s">
        <v>1149</v>
      </c>
    </row>
    <row r="217" spans="1:9" ht="80">
      <c r="A217" s="50">
        <v>214</v>
      </c>
      <c r="B217" s="8" t="s">
        <v>1153</v>
      </c>
      <c r="C217" s="8" t="s">
        <v>1154</v>
      </c>
      <c r="D217" s="8">
        <v>2022</v>
      </c>
      <c r="E217" s="8" t="s">
        <v>109</v>
      </c>
      <c r="F217" s="8" t="s">
        <v>1157</v>
      </c>
      <c r="G217" s="8" t="s">
        <v>1156</v>
      </c>
      <c r="H217" s="32" t="s">
        <v>42</v>
      </c>
      <c r="I217" s="38" t="s">
        <v>1155</v>
      </c>
    </row>
    <row r="218" spans="1:9" ht="64">
      <c r="A218" s="50">
        <v>215</v>
      </c>
      <c r="B218" s="8" t="s">
        <v>1158</v>
      </c>
      <c r="C218" s="8" t="s">
        <v>1159</v>
      </c>
      <c r="D218" s="8">
        <v>2022</v>
      </c>
      <c r="E218" s="8" t="s">
        <v>109</v>
      </c>
      <c r="F218" s="8" t="s">
        <v>1162</v>
      </c>
      <c r="G218" s="8" t="s">
        <v>1161</v>
      </c>
      <c r="H218" s="32" t="s">
        <v>42</v>
      </c>
      <c r="I218" s="38" t="s">
        <v>1160</v>
      </c>
    </row>
    <row r="219" spans="1:9" ht="96">
      <c r="A219" s="50">
        <v>216</v>
      </c>
      <c r="B219" s="8" t="s">
        <v>1163</v>
      </c>
      <c r="C219" s="8" t="s">
        <v>1164</v>
      </c>
      <c r="D219" s="8">
        <v>2022</v>
      </c>
      <c r="E219" s="8" t="s">
        <v>109</v>
      </c>
      <c r="F219" s="8" t="s">
        <v>1165</v>
      </c>
      <c r="G219" s="8" t="s">
        <v>1168</v>
      </c>
      <c r="H219" s="32" t="s">
        <v>1167</v>
      </c>
      <c r="I219" s="38" t="s">
        <v>1166</v>
      </c>
    </row>
    <row r="220" spans="1:9" ht="48">
      <c r="A220" s="50">
        <v>217</v>
      </c>
      <c r="B220" s="8" t="s">
        <v>1169</v>
      </c>
      <c r="C220" s="8" t="s">
        <v>1170</v>
      </c>
      <c r="D220" s="8">
        <v>2022</v>
      </c>
      <c r="E220" s="8" t="s">
        <v>109</v>
      </c>
      <c r="F220" s="8" t="s">
        <v>1171</v>
      </c>
      <c r="G220" s="8" t="s">
        <v>1172</v>
      </c>
      <c r="H220" s="32" t="s">
        <v>42</v>
      </c>
      <c r="I220" s="38" t="s">
        <v>1173</v>
      </c>
    </row>
    <row r="221" spans="1:9" ht="64">
      <c r="A221" s="50">
        <v>218</v>
      </c>
      <c r="B221" s="8" t="s">
        <v>1174</v>
      </c>
      <c r="C221" s="8" t="s">
        <v>1175</v>
      </c>
      <c r="D221" s="8">
        <v>2022</v>
      </c>
      <c r="E221" s="8" t="s">
        <v>109</v>
      </c>
      <c r="F221" s="8" t="s">
        <v>1177</v>
      </c>
      <c r="G221" s="8" t="s">
        <v>1176</v>
      </c>
      <c r="H221" s="32" t="s">
        <v>436</v>
      </c>
      <c r="I221" s="38" t="s">
        <v>1178</v>
      </c>
    </row>
    <row r="222" spans="1:9" ht="128">
      <c r="A222" s="50">
        <v>219</v>
      </c>
      <c r="B222" s="8" t="s">
        <v>1179</v>
      </c>
      <c r="C222" s="8" t="s">
        <v>1180</v>
      </c>
      <c r="D222" s="8">
        <v>2022</v>
      </c>
      <c r="E222" s="8" t="s">
        <v>109</v>
      </c>
      <c r="F222" s="8" t="s">
        <v>1181</v>
      </c>
      <c r="G222" s="8" t="s">
        <v>1182</v>
      </c>
      <c r="H222" s="32" t="s">
        <v>42</v>
      </c>
      <c r="I222" s="38" t="s">
        <v>1183</v>
      </c>
    </row>
    <row r="223" spans="1:9" ht="48">
      <c r="A223" s="50">
        <v>220</v>
      </c>
      <c r="B223" s="8" t="s">
        <v>1184</v>
      </c>
      <c r="C223" s="8" t="s">
        <v>1185</v>
      </c>
      <c r="D223" s="8">
        <v>2022</v>
      </c>
      <c r="E223" s="8" t="s">
        <v>109</v>
      </c>
      <c r="F223" s="8" t="s">
        <v>1186</v>
      </c>
      <c r="G223" s="8" t="s">
        <v>1187</v>
      </c>
      <c r="H223" s="32" t="s">
        <v>577</v>
      </c>
      <c r="I223" s="38" t="s">
        <v>1188</v>
      </c>
    </row>
    <row r="224" spans="1:9" ht="64">
      <c r="A224" s="50">
        <v>221</v>
      </c>
      <c r="B224" s="32" t="s">
        <v>1189</v>
      </c>
      <c r="C224" s="32" t="s">
        <v>1190</v>
      </c>
      <c r="D224" s="32">
        <v>2022</v>
      </c>
      <c r="E224" s="32" t="s">
        <v>1192</v>
      </c>
      <c r="F224" s="32" t="s">
        <v>1191</v>
      </c>
      <c r="G224" s="32" t="s">
        <v>1193</v>
      </c>
      <c r="H224" s="32" t="s">
        <v>282</v>
      </c>
      <c r="I224" s="38" t="s">
        <v>1194</v>
      </c>
    </row>
    <row r="225" spans="1:9" ht="160">
      <c r="A225" s="53">
        <v>222</v>
      </c>
      <c r="B225" s="32" t="s">
        <v>1195</v>
      </c>
      <c r="C225" s="32" t="s">
        <v>1196</v>
      </c>
      <c r="D225" s="32">
        <v>2022</v>
      </c>
      <c r="E225" s="32" t="s">
        <v>109</v>
      </c>
      <c r="F225" s="32" t="s">
        <v>1197</v>
      </c>
      <c r="G225" s="32" t="s">
        <v>1198</v>
      </c>
      <c r="H225" s="32" t="s">
        <v>1199</v>
      </c>
      <c r="I225" s="38" t="s">
        <v>1200</v>
      </c>
    </row>
    <row r="226" spans="1:9" ht="176">
      <c r="A226" s="53">
        <v>223</v>
      </c>
      <c r="B226" s="32" t="s">
        <v>1201</v>
      </c>
      <c r="C226" s="32" t="s">
        <v>1202</v>
      </c>
      <c r="D226" s="32">
        <v>2022</v>
      </c>
      <c r="E226" s="32" t="s">
        <v>109</v>
      </c>
      <c r="F226" s="32" t="s">
        <v>1203</v>
      </c>
      <c r="G226" s="32" t="s">
        <v>1204</v>
      </c>
      <c r="H226" s="32" t="s">
        <v>282</v>
      </c>
      <c r="I226" s="38" t="s">
        <v>1205</v>
      </c>
    </row>
    <row r="227" spans="1:9" ht="112">
      <c r="A227" s="53">
        <v>224</v>
      </c>
      <c r="B227" s="32" t="s">
        <v>1206</v>
      </c>
      <c r="C227" s="32" t="s">
        <v>1207</v>
      </c>
      <c r="D227" s="32">
        <v>2022</v>
      </c>
      <c r="E227" s="32" t="s">
        <v>109</v>
      </c>
      <c r="F227" s="32" t="s">
        <v>1208</v>
      </c>
      <c r="G227" s="32" t="s">
        <v>1209</v>
      </c>
      <c r="H227" s="32" t="s">
        <v>436</v>
      </c>
      <c r="I227" s="38" t="s">
        <v>1210</v>
      </c>
    </row>
    <row r="228" spans="1:9" ht="80">
      <c r="A228" s="53">
        <v>225</v>
      </c>
      <c r="B228" s="32" t="s">
        <v>1211</v>
      </c>
      <c r="C228" s="32" t="s">
        <v>1212</v>
      </c>
      <c r="D228" s="32">
        <v>2022</v>
      </c>
      <c r="E228" s="32" t="s">
        <v>109</v>
      </c>
      <c r="F228" s="32" t="s">
        <v>1213</v>
      </c>
      <c r="G228" s="32" t="s">
        <v>1215</v>
      </c>
      <c r="H228" s="32" t="s">
        <v>282</v>
      </c>
      <c r="I228" s="38" t="s">
        <v>1214</v>
      </c>
    </row>
    <row r="229" spans="1:9" ht="64">
      <c r="A229" s="53">
        <v>226</v>
      </c>
      <c r="B229" s="32" t="s">
        <v>1216</v>
      </c>
      <c r="C229" s="32" t="s">
        <v>1217</v>
      </c>
      <c r="D229" s="32">
        <v>2022</v>
      </c>
      <c r="E229" s="32" t="s">
        <v>1218</v>
      </c>
      <c r="F229" s="32" t="s">
        <v>1219</v>
      </c>
      <c r="G229" s="32" t="s">
        <v>1220</v>
      </c>
      <c r="H229" s="32" t="s">
        <v>282</v>
      </c>
      <c r="I229" s="38" t="s">
        <v>1221</v>
      </c>
    </row>
    <row r="230" spans="1:9" ht="96">
      <c r="A230" s="53">
        <v>227</v>
      </c>
      <c r="B230" s="32" t="s">
        <v>1222</v>
      </c>
      <c r="C230" s="32" t="s">
        <v>1223</v>
      </c>
      <c r="D230" s="32">
        <v>2022</v>
      </c>
      <c r="E230" s="32" t="s">
        <v>109</v>
      </c>
      <c r="F230" s="32" t="s">
        <v>1224</v>
      </c>
      <c r="G230" s="32" t="s">
        <v>1225</v>
      </c>
      <c r="H230" s="32" t="s">
        <v>282</v>
      </c>
      <c r="I230" s="38" t="s">
        <v>1226</v>
      </c>
    </row>
    <row r="231" spans="1:9" ht="144">
      <c r="A231" s="53">
        <v>228</v>
      </c>
      <c r="B231" s="32" t="s">
        <v>1227</v>
      </c>
      <c r="C231" s="32" t="s">
        <v>1228</v>
      </c>
      <c r="D231" s="32">
        <v>2022</v>
      </c>
      <c r="E231" s="32" t="s">
        <v>109</v>
      </c>
      <c r="F231" s="32" t="s">
        <v>1229</v>
      </c>
      <c r="G231" s="32" t="s">
        <v>1230</v>
      </c>
      <c r="H231" s="32" t="s">
        <v>436</v>
      </c>
      <c r="I231" s="38" t="s">
        <v>1231</v>
      </c>
    </row>
    <row r="232" spans="1:9" ht="80">
      <c r="A232" s="53">
        <v>229</v>
      </c>
      <c r="B232" s="32" t="s">
        <v>1232</v>
      </c>
      <c r="C232" s="32" t="s">
        <v>1233</v>
      </c>
      <c r="D232" s="32">
        <v>2022</v>
      </c>
      <c r="E232" s="32" t="s">
        <v>109</v>
      </c>
      <c r="F232" s="32" t="s">
        <v>1234</v>
      </c>
      <c r="G232" s="32" t="s">
        <v>1235</v>
      </c>
      <c r="H232" s="32" t="s">
        <v>282</v>
      </c>
      <c r="I232" s="38" t="s">
        <v>1236</v>
      </c>
    </row>
    <row r="233" spans="1:9" ht="208">
      <c r="A233" s="53">
        <v>230</v>
      </c>
      <c r="B233" s="32" t="s">
        <v>1237</v>
      </c>
      <c r="C233" s="32" t="s">
        <v>1238</v>
      </c>
      <c r="D233" s="32">
        <v>2022</v>
      </c>
      <c r="E233" s="32" t="s">
        <v>109</v>
      </c>
      <c r="F233" s="32" t="s">
        <v>1239</v>
      </c>
      <c r="G233" s="32" t="s">
        <v>1240</v>
      </c>
      <c r="H233" s="32" t="s">
        <v>1241</v>
      </c>
      <c r="I233" s="38" t="s">
        <v>1242</v>
      </c>
    </row>
    <row r="234" spans="1:9" ht="112">
      <c r="A234" s="53">
        <v>231</v>
      </c>
      <c r="B234" s="32" t="s">
        <v>1243</v>
      </c>
      <c r="C234" s="32" t="s">
        <v>1244</v>
      </c>
      <c r="D234" s="32">
        <v>2022</v>
      </c>
      <c r="E234" s="32" t="s">
        <v>109</v>
      </c>
      <c r="F234" s="32" t="s">
        <v>1245</v>
      </c>
      <c r="G234" s="32" t="s">
        <v>1246</v>
      </c>
      <c r="H234" s="32" t="s">
        <v>282</v>
      </c>
      <c r="I234" s="38" t="s">
        <v>1247</v>
      </c>
    </row>
    <row r="235" spans="1:9" ht="80">
      <c r="A235" s="53">
        <v>232</v>
      </c>
      <c r="B235" s="32" t="s">
        <v>1248</v>
      </c>
      <c r="C235" s="32" t="s">
        <v>1249</v>
      </c>
      <c r="D235" s="32">
        <v>2022</v>
      </c>
      <c r="E235" s="32" t="s">
        <v>109</v>
      </c>
      <c r="F235" s="32" t="s">
        <v>1250</v>
      </c>
      <c r="G235" s="32" t="s">
        <v>1251</v>
      </c>
      <c r="H235" s="32" t="s">
        <v>282</v>
      </c>
      <c r="I235" s="38" t="s">
        <v>1252</v>
      </c>
    </row>
    <row r="236" spans="1:9" ht="32">
      <c r="A236" s="53">
        <v>233</v>
      </c>
      <c r="B236" s="32" t="s">
        <v>1253</v>
      </c>
      <c r="C236" s="32" t="s">
        <v>1254</v>
      </c>
      <c r="D236" s="32">
        <v>2022</v>
      </c>
      <c r="E236" s="32" t="s">
        <v>109</v>
      </c>
      <c r="F236" s="32" t="s">
        <v>925</v>
      </c>
      <c r="G236" s="32" t="s">
        <v>1255</v>
      </c>
      <c r="H236" s="32" t="s">
        <v>282</v>
      </c>
      <c r="I236" s="38" t="s">
        <v>1256</v>
      </c>
    </row>
    <row r="237" spans="1:9" ht="48">
      <c r="A237" s="53">
        <v>234</v>
      </c>
      <c r="B237" s="32" t="s">
        <v>1015</v>
      </c>
      <c r="C237" s="32" t="s">
        <v>1257</v>
      </c>
      <c r="D237" s="32">
        <v>2022</v>
      </c>
      <c r="E237" s="32" t="s">
        <v>138</v>
      </c>
      <c r="F237" s="32" t="s">
        <v>1019</v>
      </c>
      <c r="G237" s="32" t="s">
        <v>1258</v>
      </c>
      <c r="H237" s="32" t="s">
        <v>42</v>
      </c>
      <c r="I237" s="38" t="s">
        <v>1017</v>
      </c>
    </row>
    <row r="238" spans="1:9" ht="96">
      <c r="A238" s="53">
        <v>235</v>
      </c>
      <c r="B238" s="32" t="s">
        <v>1259</v>
      </c>
      <c r="C238" s="32" t="s">
        <v>1260</v>
      </c>
      <c r="D238" s="32">
        <v>2021</v>
      </c>
      <c r="E238" s="32" t="s">
        <v>869</v>
      </c>
      <c r="F238" s="32" t="s">
        <v>1263</v>
      </c>
      <c r="G238" s="32" t="s">
        <v>1261</v>
      </c>
      <c r="H238" s="32" t="s">
        <v>18</v>
      </c>
      <c r="I238" s="38" t="s">
        <v>1262</v>
      </c>
    </row>
    <row r="239" spans="1:9" ht="96">
      <c r="A239" s="53">
        <v>236</v>
      </c>
      <c r="B239" s="32" t="s">
        <v>1264</v>
      </c>
      <c r="C239" s="32" t="s">
        <v>1265</v>
      </c>
      <c r="D239" s="32">
        <v>2022</v>
      </c>
      <c r="E239" s="32" t="s">
        <v>1266</v>
      </c>
      <c r="F239" s="32" t="s">
        <v>1267</v>
      </c>
      <c r="G239" s="32" t="s">
        <v>1268</v>
      </c>
      <c r="H239" s="32" t="s">
        <v>42</v>
      </c>
      <c r="I239" s="38" t="s">
        <v>1269</v>
      </c>
    </row>
    <row r="240" spans="1:9" ht="96">
      <c r="A240" s="53">
        <v>237</v>
      </c>
      <c r="B240" s="32" t="s">
        <v>1270</v>
      </c>
      <c r="C240" s="32" t="s">
        <v>1271</v>
      </c>
      <c r="D240" s="32">
        <v>2016</v>
      </c>
      <c r="E240" s="32" t="s">
        <v>209</v>
      </c>
      <c r="F240" s="32" t="s">
        <v>1273</v>
      </c>
      <c r="G240" s="32" t="s">
        <v>1274</v>
      </c>
      <c r="H240" s="32" t="s">
        <v>18</v>
      </c>
      <c r="I240" s="32" t="s">
        <v>1272</v>
      </c>
    </row>
    <row r="241" spans="1:9" ht="112">
      <c r="A241" s="53">
        <v>238</v>
      </c>
      <c r="B241" s="32" t="s">
        <v>1275</v>
      </c>
      <c r="C241" s="32" t="s">
        <v>1276</v>
      </c>
      <c r="D241" s="32">
        <v>2021</v>
      </c>
      <c r="E241" s="32" t="s">
        <v>109</v>
      </c>
      <c r="F241" s="32" t="s">
        <v>1277</v>
      </c>
      <c r="G241" s="32" t="s">
        <v>1278</v>
      </c>
      <c r="H241" s="32" t="s">
        <v>18</v>
      </c>
      <c r="I241" s="38" t="s">
        <v>1279</v>
      </c>
    </row>
    <row r="242" spans="1:9" ht="128">
      <c r="A242" s="53">
        <v>239</v>
      </c>
      <c r="B242" s="32" t="s">
        <v>1280</v>
      </c>
      <c r="C242" s="32" t="s">
        <v>1281</v>
      </c>
      <c r="D242" s="32">
        <v>2021</v>
      </c>
      <c r="E242" s="32" t="s">
        <v>109</v>
      </c>
      <c r="F242" s="32" t="s">
        <v>1282</v>
      </c>
      <c r="G242" s="32" t="s">
        <v>1283</v>
      </c>
      <c r="H242" s="32" t="s">
        <v>270</v>
      </c>
      <c r="I242" s="38" t="s">
        <v>1284</v>
      </c>
    </row>
    <row r="243" spans="1:9" ht="64">
      <c r="A243" s="53">
        <v>240</v>
      </c>
      <c r="B243" s="32" t="s">
        <v>1285</v>
      </c>
      <c r="C243" s="32" t="s">
        <v>1286</v>
      </c>
      <c r="D243" s="32">
        <v>2022</v>
      </c>
      <c r="E243" s="32" t="s">
        <v>109</v>
      </c>
      <c r="F243" s="32" t="s">
        <v>1287</v>
      </c>
      <c r="G243" s="32" t="s">
        <v>1288</v>
      </c>
      <c r="H243" s="32" t="s">
        <v>436</v>
      </c>
      <c r="I243" s="38" t="s">
        <v>1289</v>
      </c>
    </row>
    <row r="244" spans="1:9" ht="64">
      <c r="A244" s="53">
        <v>241</v>
      </c>
      <c r="B244" s="32" t="s">
        <v>1290</v>
      </c>
      <c r="C244" s="32" t="s">
        <v>1291</v>
      </c>
      <c r="D244" s="32">
        <v>2022</v>
      </c>
      <c r="E244" s="32" t="s">
        <v>109</v>
      </c>
      <c r="F244" s="32" t="s">
        <v>1292</v>
      </c>
      <c r="G244" s="32" t="s">
        <v>1293</v>
      </c>
      <c r="H244" s="32" t="s">
        <v>436</v>
      </c>
      <c r="I244" s="38" t="s">
        <v>1294</v>
      </c>
    </row>
    <row r="245" spans="1:9" ht="48">
      <c r="A245" s="53">
        <v>242</v>
      </c>
      <c r="B245" s="32" t="s">
        <v>1295</v>
      </c>
      <c r="C245" s="32" t="s">
        <v>1296</v>
      </c>
      <c r="D245" s="32">
        <v>2022</v>
      </c>
      <c r="E245" s="32" t="s">
        <v>109</v>
      </c>
      <c r="F245" s="32" t="s">
        <v>1297</v>
      </c>
      <c r="G245" s="32" t="s">
        <v>1298</v>
      </c>
      <c r="H245" s="32" t="s">
        <v>436</v>
      </c>
      <c r="I245" s="38" t="s">
        <v>1299</v>
      </c>
    </row>
    <row r="246" spans="1:9" ht="128">
      <c r="A246" s="53">
        <v>243</v>
      </c>
      <c r="B246" s="32" t="s">
        <v>1300</v>
      </c>
      <c r="C246" s="32" t="s">
        <v>1301</v>
      </c>
      <c r="D246" s="32">
        <v>2022</v>
      </c>
      <c r="E246" s="32" t="s">
        <v>109</v>
      </c>
      <c r="F246" s="32" t="s">
        <v>1303</v>
      </c>
      <c r="G246" s="32" t="s">
        <v>1304</v>
      </c>
      <c r="H246" s="32" t="s">
        <v>1305</v>
      </c>
      <c r="I246" s="38" t="s">
        <v>1302</v>
      </c>
    </row>
    <row r="247" spans="1:9" ht="144">
      <c r="A247" s="53">
        <v>244</v>
      </c>
      <c r="B247" s="32" t="s">
        <v>1306</v>
      </c>
      <c r="C247" s="32" t="s">
        <v>1307</v>
      </c>
      <c r="D247" s="32">
        <v>2022</v>
      </c>
      <c r="E247" s="32" t="s">
        <v>109</v>
      </c>
      <c r="F247" s="32" t="s">
        <v>1308</v>
      </c>
      <c r="G247" s="32" t="s">
        <v>1309</v>
      </c>
      <c r="H247" s="32" t="s">
        <v>1310</v>
      </c>
      <c r="I247" s="38" t="s">
        <v>1311</v>
      </c>
    </row>
    <row r="248" spans="1:9" ht="64">
      <c r="A248" s="53">
        <v>245</v>
      </c>
      <c r="B248" s="32" t="s">
        <v>1312</v>
      </c>
      <c r="C248" s="32" t="s">
        <v>1313</v>
      </c>
      <c r="D248" s="32">
        <v>2022</v>
      </c>
      <c r="E248" s="32" t="s">
        <v>109</v>
      </c>
      <c r="F248" s="32" t="s">
        <v>1322</v>
      </c>
      <c r="G248" s="32" t="s">
        <v>1314</v>
      </c>
      <c r="H248" s="32" t="s">
        <v>1315</v>
      </c>
      <c r="I248" s="38" t="s">
        <v>1316</v>
      </c>
    </row>
    <row r="249" spans="1:9" ht="160">
      <c r="A249" s="53">
        <v>246</v>
      </c>
      <c r="B249" s="32" t="s">
        <v>1317</v>
      </c>
      <c r="C249" s="32" t="s">
        <v>1318</v>
      </c>
      <c r="D249" s="32">
        <v>2022</v>
      </c>
      <c r="E249" s="32" t="s">
        <v>109</v>
      </c>
      <c r="F249" s="32" t="s">
        <v>1321</v>
      </c>
      <c r="G249" s="32" t="s">
        <v>1320</v>
      </c>
      <c r="H249" s="32" t="s">
        <v>18</v>
      </c>
      <c r="I249" s="38" t="s">
        <v>1319</v>
      </c>
    </row>
    <row r="250" spans="1:9" ht="48">
      <c r="A250" s="53">
        <v>247</v>
      </c>
      <c r="B250" s="32" t="s">
        <v>1326</v>
      </c>
      <c r="C250" s="32" t="s">
        <v>1313</v>
      </c>
      <c r="D250" s="32">
        <v>2022</v>
      </c>
      <c r="E250" s="32" t="s">
        <v>109</v>
      </c>
      <c r="F250" s="32" t="s">
        <v>1322</v>
      </c>
      <c r="G250" s="32" t="s">
        <v>1323</v>
      </c>
      <c r="H250" s="32" t="s">
        <v>18</v>
      </c>
      <c r="I250" s="38" t="s">
        <v>1324</v>
      </c>
    </row>
    <row r="251" spans="1:9" ht="176">
      <c r="A251" s="53">
        <v>248</v>
      </c>
      <c r="B251" s="32" t="s">
        <v>1325</v>
      </c>
      <c r="C251" s="32" t="s">
        <v>1318</v>
      </c>
      <c r="D251" s="32">
        <v>2022</v>
      </c>
      <c r="E251" s="32" t="s">
        <v>109</v>
      </c>
      <c r="F251" s="32" t="s">
        <v>1321</v>
      </c>
      <c r="G251" s="32" t="s">
        <v>1327</v>
      </c>
      <c r="H251" s="32" t="s">
        <v>18</v>
      </c>
      <c r="I251" s="38" t="s">
        <v>1328</v>
      </c>
    </row>
    <row r="252" spans="1:9" ht="80">
      <c r="A252" s="53">
        <v>249</v>
      </c>
      <c r="B252" s="32" t="s">
        <v>1329</v>
      </c>
      <c r="C252" s="32" t="s">
        <v>1330</v>
      </c>
      <c r="D252" s="32">
        <v>2022</v>
      </c>
      <c r="E252" s="32" t="s">
        <v>593</v>
      </c>
      <c r="F252" s="32" t="s">
        <v>1332</v>
      </c>
      <c r="G252" s="32" t="s">
        <v>1331</v>
      </c>
      <c r="H252" s="32" t="s">
        <v>127</v>
      </c>
      <c r="I252" s="38" t="s">
        <v>1333</v>
      </c>
    </row>
    <row r="253" spans="1:9" ht="64">
      <c r="A253" s="53">
        <v>250</v>
      </c>
      <c r="B253" s="32" t="s">
        <v>1334</v>
      </c>
      <c r="C253" s="32" t="s">
        <v>1335</v>
      </c>
      <c r="D253" s="32">
        <v>2022</v>
      </c>
      <c r="E253" s="32" t="s">
        <v>209</v>
      </c>
      <c r="F253" s="32" t="s">
        <v>1336</v>
      </c>
      <c r="G253" s="32" t="s">
        <v>1338</v>
      </c>
      <c r="H253" s="32" t="s">
        <v>127</v>
      </c>
      <c r="I253" s="38" t="s">
        <v>1337</v>
      </c>
    </row>
    <row r="254" spans="1:9" ht="144">
      <c r="A254" s="53">
        <v>251</v>
      </c>
      <c r="B254" s="32" t="s">
        <v>1339</v>
      </c>
      <c r="C254" s="32" t="s">
        <v>1347</v>
      </c>
      <c r="D254" s="32">
        <v>2022</v>
      </c>
      <c r="E254" s="32" t="s">
        <v>1340</v>
      </c>
      <c r="F254" s="32" t="s">
        <v>1349</v>
      </c>
      <c r="G254" s="32" t="s">
        <v>1341</v>
      </c>
      <c r="H254" s="32" t="s">
        <v>1343</v>
      </c>
      <c r="I254" s="38" t="s">
        <v>1342</v>
      </c>
    </row>
    <row r="255" spans="1:9" ht="272">
      <c r="A255" s="53">
        <v>252</v>
      </c>
      <c r="B255" s="32" t="s">
        <v>1344</v>
      </c>
      <c r="C255" s="32" t="s">
        <v>1351</v>
      </c>
      <c r="D255" s="32">
        <v>2022</v>
      </c>
      <c r="E255" s="32" t="s">
        <v>138</v>
      </c>
      <c r="F255" s="32" t="s">
        <v>1350</v>
      </c>
      <c r="G255" s="32" t="s">
        <v>1345</v>
      </c>
      <c r="H255" s="32" t="s">
        <v>1348</v>
      </c>
      <c r="I255" s="38" t="s">
        <v>1346</v>
      </c>
    </row>
    <row r="256" spans="1:9" ht="80">
      <c r="A256" s="53">
        <v>253</v>
      </c>
      <c r="B256" s="32" t="s">
        <v>1352</v>
      </c>
      <c r="C256" s="32" t="s">
        <v>1353</v>
      </c>
      <c r="D256" s="32">
        <v>2021</v>
      </c>
      <c r="E256" s="32" t="s">
        <v>138</v>
      </c>
      <c r="F256" s="32" t="s">
        <v>1354</v>
      </c>
      <c r="G256" s="32" t="s">
        <v>1355</v>
      </c>
      <c r="H256" s="32" t="s">
        <v>42</v>
      </c>
      <c r="I256" s="32" t="s">
        <v>1356</v>
      </c>
    </row>
    <row r="257" spans="1:9" ht="48">
      <c r="A257" s="53">
        <v>254</v>
      </c>
      <c r="B257" s="32" t="s">
        <v>1357</v>
      </c>
      <c r="C257" s="32" t="s">
        <v>1358</v>
      </c>
      <c r="D257" s="32">
        <v>2009</v>
      </c>
      <c r="E257" s="32" t="s">
        <v>138</v>
      </c>
      <c r="F257" s="32" t="s">
        <v>1360</v>
      </c>
      <c r="G257" s="32" t="s">
        <v>1361</v>
      </c>
      <c r="H257" s="32" t="s">
        <v>124</v>
      </c>
      <c r="I257" s="32" t="s">
        <v>1359</v>
      </c>
    </row>
    <row r="258" spans="1:9" ht="32">
      <c r="A258" s="53">
        <v>255</v>
      </c>
      <c r="B258" s="32" t="s">
        <v>1362</v>
      </c>
      <c r="C258" s="32" t="s">
        <v>1363</v>
      </c>
      <c r="D258" s="32">
        <v>2009</v>
      </c>
      <c r="E258" s="32" t="s">
        <v>196</v>
      </c>
      <c r="F258" s="32" t="s">
        <v>1364</v>
      </c>
      <c r="G258" s="32" t="s">
        <v>1365</v>
      </c>
      <c r="H258" s="32" t="s">
        <v>127</v>
      </c>
      <c r="I258" s="32" t="s">
        <v>329</v>
      </c>
    </row>
    <row r="259" spans="1:9" ht="80">
      <c r="A259" s="53">
        <v>256</v>
      </c>
      <c r="B259" s="32" t="s">
        <v>1366</v>
      </c>
      <c r="C259" s="32" t="s">
        <v>1367</v>
      </c>
      <c r="D259" s="32">
        <v>2017</v>
      </c>
      <c r="E259" s="32" t="s">
        <v>267</v>
      </c>
      <c r="F259" s="32" t="s">
        <v>1373</v>
      </c>
      <c r="G259" s="32" t="s">
        <v>1369</v>
      </c>
      <c r="H259" s="32" t="s">
        <v>436</v>
      </c>
      <c r="I259" s="38" t="s">
        <v>1368</v>
      </c>
    </row>
    <row r="260" spans="1:9" ht="64">
      <c r="A260" s="53">
        <v>257</v>
      </c>
      <c r="B260" s="32" t="s">
        <v>1370</v>
      </c>
      <c r="C260" s="32" t="s">
        <v>1371</v>
      </c>
      <c r="D260" s="32">
        <v>2021</v>
      </c>
      <c r="E260" s="32" t="s">
        <v>196</v>
      </c>
      <c r="F260" s="32" t="s">
        <v>1374</v>
      </c>
      <c r="G260" s="32" t="s">
        <v>1375</v>
      </c>
      <c r="H260" s="8" t="s">
        <v>42</v>
      </c>
      <c r="I260" s="8" t="s">
        <v>1372</v>
      </c>
    </row>
    <row r="261" spans="1:9" ht="80">
      <c r="A261" s="53">
        <v>258</v>
      </c>
      <c r="B261" s="32" t="s">
        <v>1376</v>
      </c>
      <c r="C261" s="32" t="s">
        <v>1378</v>
      </c>
      <c r="D261" s="32">
        <v>2016</v>
      </c>
      <c r="E261" s="32" t="s">
        <v>109</v>
      </c>
      <c r="F261" s="32" t="s">
        <v>1382</v>
      </c>
      <c r="G261" s="32" t="s">
        <v>1379</v>
      </c>
      <c r="H261" s="8" t="s">
        <v>577</v>
      </c>
      <c r="I261" s="8" t="s">
        <v>1377</v>
      </c>
    </row>
    <row r="262" spans="1:9" ht="176">
      <c r="A262" s="53">
        <v>259</v>
      </c>
      <c r="B262" s="32" t="s">
        <v>1380</v>
      </c>
      <c r="C262" s="32" t="s">
        <v>1381</v>
      </c>
      <c r="D262" s="32">
        <v>2022</v>
      </c>
      <c r="E262" s="32" t="s">
        <v>138</v>
      </c>
      <c r="F262" s="32" t="s">
        <v>1383</v>
      </c>
      <c r="G262" s="32" t="s">
        <v>1386</v>
      </c>
      <c r="H262" s="32" t="s">
        <v>1384</v>
      </c>
      <c r="I262" s="32" t="s">
        <v>1385</v>
      </c>
    </row>
    <row r="263" spans="1:9" ht="176">
      <c r="A263" s="51">
        <v>260</v>
      </c>
      <c r="B263" s="8" t="s">
        <v>1387</v>
      </c>
      <c r="C263" s="8" t="s">
        <v>1388</v>
      </c>
      <c r="D263" s="8">
        <v>2016</v>
      </c>
      <c r="E263" s="8" t="s">
        <v>138</v>
      </c>
      <c r="F263" s="8" t="s">
        <v>1389</v>
      </c>
      <c r="G263" s="8" t="s">
        <v>1390</v>
      </c>
      <c r="H263" s="8" t="s">
        <v>1400</v>
      </c>
      <c r="I263" s="46" t="s">
        <v>1391</v>
      </c>
    </row>
    <row r="264" spans="1:9" ht="215" customHeight="1">
      <c r="A264" s="51">
        <v>261</v>
      </c>
      <c r="B264" s="8" t="s">
        <v>1392</v>
      </c>
      <c r="C264" s="8" t="s">
        <v>1393</v>
      </c>
      <c r="D264" s="8">
        <v>2019</v>
      </c>
      <c r="E264" s="8" t="s">
        <v>138</v>
      </c>
      <c r="F264" s="8" t="s">
        <v>1394</v>
      </c>
      <c r="G264" s="8" t="s">
        <v>1395</v>
      </c>
      <c r="H264" s="8" t="s">
        <v>1401</v>
      </c>
      <c r="I264" s="46" t="s">
        <v>1396</v>
      </c>
    </row>
    <row r="265" spans="1:9" ht="317" customHeight="1">
      <c r="A265" s="51">
        <v>262</v>
      </c>
      <c r="B265" s="8" t="s">
        <v>1397</v>
      </c>
      <c r="C265" s="8" t="s">
        <v>1398</v>
      </c>
      <c r="D265" s="8">
        <v>2021</v>
      </c>
      <c r="E265" s="8" t="s">
        <v>138</v>
      </c>
      <c r="F265" s="8" t="s">
        <v>1399</v>
      </c>
      <c r="G265" s="8" t="s">
        <v>1402</v>
      </c>
      <c r="H265" s="32" t="s">
        <v>1400</v>
      </c>
      <c r="I265" s="32" t="s">
        <v>1403</v>
      </c>
    </row>
    <row r="266" spans="1:9" ht="112">
      <c r="A266" s="53">
        <v>263</v>
      </c>
      <c r="B266" s="32" t="s">
        <v>1404</v>
      </c>
      <c r="C266" s="32" t="s">
        <v>1405</v>
      </c>
      <c r="D266" s="32">
        <v>2022</v>
      </c>
      <c r="E266" s="32" t="s">
        <v>242</v>
      </c>
      <c r="F266" s="32" t="s">
        <v>1408</v>
      </c>
      <c r="G266" s="47" t="s">
        <v>1407</v>
      </c>
      <c r="H266" s="32" t="s">
        <v>1406</v>
      </c>
      <c r="I266" s="38" t="s">
        <v>1409</v>
      </c>
    </row>
    <row r="267" spans="1:9" ht="112">
      <c r="A267" s="53">
        <v>264</v>
      </c>
      <c r="B267" s="32" t="s">
        <v>1410</v>
      </c>
      <c r="C267" s="32" t="s">
        <v>1411</v>
      </c>
      <c r="D267" s="32">
        <v>2022</v>
      </c>
      <c r="E267" s="32" t="s">
        <v>267</v>
      </c>
      <c r="F267" s="32" t="s">
        <v>1412</v>
      </c>
      <c r="G267" s="32" t="s">
        <v>1413</v>
      </c>
      <c r="H267" s="32" t="s">
        <v>1406</v>
      </c>
      <c r="I267" s="38" t="s">
        <v>1414</v>
      </c>
    </row>
    <row r="268" spans="1:9" ht="112">
      <c r="A268" s="53">
        <v>265</v>
      </c>
      <c r="B268" s="32" t="s">
        <v>1415</v>
      </c>
      <c r="C268" s="32" t="s">
        <v>1416</v>
      </c>
      <c r="D268" s="32">
        <v>2023</v>
      </c>
      <c r="E268" s="32" t="s">
        <v>209</v>
      </c>
      <c r="F268" s="32" t="s">
        <v>1418</v>
      </c>
      <c r="G268" s="32" t="s">
        <v>1417</v>
      </c>
      <c r="H268" s="32" t="s">
        <v>1406</v>
      </c>
      <c r="I268" s="38" t="s">
        <v>1419</v>
      </c>
    </row>
    <row r="269" spans="1:9" ht="128">
      <c r="A269" s="53">
        <v>266</v>
      </c>
      <c r="B269" s="32" t="s">
        <v>1420</v>
      </c>
      <c r="C269" s="32" t="s">
        <v>1425</v>
      </c>
      <c r="D269" s="32">
        <v>2023</v>
      </c>
      <c r="E269" s="32" t="s">
        <v>1421</v>
      </c>
      <c r="F269" s="32" t="s">
        <v>1424</v>
      </c>
      <c r="G269" s="32" t="s">
        <v>1423</v>
      </c>
      <c r="H269" s="32" t="s">
        <v>194</v>
      </c>
      <c r="I269" s="38" t="s">
        <v>1422</v>
      </c>
    </row>
    <row r="270" spans="1:9" ht="144">
      <c r="A270" s="53">
        <v>267</v>
      </c>
      <c r="B270" s="32" t="s">
        <v>1426</v>
      </c>
      <c r="C270" s="32" t="s">
        <v>1430</v>
      </c>
      <c r="D270" s="32">
        <v>2022</v>
      </c>
      <c r="E270" s="32" t="s">
        <v>1429</v>
      </c>
      <c r="F270" s="32" t="s">
        <v>1431</v>
      </c>
      <c r="G270" s="32" t="s">
        <v>1428</v>
      </c>
      <c r="H270" s="32" t="s">
        <v>577</v>
      </c>
      <c r="I270" s="38" t="s">
        <v>1427</v>
      </c>
    </row>
    <row r="271" spans="1:9" ht="80">
      <c r="A271" s="53">
        <v>268</v>
      </c>
      <c r="B271" s="32" t="s">
        <v>1432</v>
      </c>
      <c r="C271" s="32" t="s">
        <v>1436</v>
      </c>
      <c r="D271" s="32">
        <v>2023</v>
      </c>
      <c r="E271" s="32" t="s">
        <v>1437</v>
      </c>
      <c r="F271" s="32" t="s">
        <v>1438</v>
      </c>
      <c r="G271" s="32" t="s">
        <v>1435</v>
      </c>
      <c r="H271" s="32" t="s">
        <v>1433</v>
      </c>
      <c r="I271" s="38" t="s">
        <v>1434</v>
      </c>
    </row>
    <row r="272" spans="1:9" ht="80">
      <c r="A272" s="53">
        <v>269</v>
      </c>
      <c r="B272" s="32" t="s">
        <v>1439</v>
      </c>
      <c r="C272" s="32" t="s">
        <v>1440</v>
      </c>
      <c r="D272" s="32">
        <v>2023</v>
      </c>
      <c r="E272" s="32" t="s">
        <v>1441</v>
      </c>
      <c r="F272" s="32" t="s">
        <v>1460</v>
      </c>
      <c r="G272" s="32" t="s">
        <v>1442</v>
      </c>
      <c r="H272" s="32" t="s">
        <v>282</v>
      </c>
      <c r="I272" s="38" t="s">
        <v>1443</v>
      </c>
    </row>
    <row r="273" spans="1:9" ht="80">
      <c r="A273" s="53">
        <v>270</v>
      </c>
      <c r="B273" s="32" t="s">
        <v>1444</v>
      </c>
      <c r="C273" s="32" t="s">
        <v>1449</v>
      </c>
      <c r="D273" s="32">
        <v>2023</v>
      </c>
      <c r="E273" s="32" t="s">
        <v>1447</v>
      </c>
      <c r="F273" s="32" t="s">
        <v>1448</v>
      </c>
      <c r="G273" s="32" t="s">
        <v>1446</v>
      </c>
      <c r="H273" s="32" t="s">
        <v>577</v>
      </c>
      <c r="I273" s="38" t="s">
        <v>1445</v>
      </c>
    </row>
    <row r="274" spans="1:9" ht="112">
      <c r="A274" s="53">
        <v>271</v>
      </c>
      <c r="B274" s="32" t="s">
        <v>1450</v>
      </c>
      <c r="C274" s="32" t="s">
        <v>1451</v>
      </c>
      <c r="D274" s="32">
        <v>2023</v>
      </c>
      <c r="E274" s="32" t="s">
        <v>593</v>
      </c>
      <c r="F274" s="32" t="s">
        <v>1454</v>
      </c>
      <c r="G274" s="32" t="s">
        <v>1453</v>
      </c>
      <c r="H274" s="32" t="s">
        <v>117</v>
      </c>
      <c r="I274" s="38" t="s">
        <v>1452</v>
      </c>
    </row>
    <row r="275" spans="1:9" ht="80">
      <c r="A275" s="53">
        <v>272</v>
      </c>
      <c r="B275" s="32" t="s">
        <v>1455</v>
      </c>
      <c r="C275" s="32" t="s">
        <v>1457</v>
      </c>
      <c r="D275" s="32">
        <v>2023</v>
      </c>
      <c r="E275" s="32" t="s">
        <v>113</v>
      </c>
      <c r="F275" s="32" t="s">
        <v>1456</v>
      </c>
      <c r="G275" s="32" t="s">
        <v>1459</v>
      </c>
      <c r="H275" s="32" t="s">
        <v>23</v>
      </c>
      <c r="I275" s="38" t="s">
        <v>1458</v>
      </c>
    </row>
    <row r="276" spans="1:9" ht="64">
      <c r="A276" s="53">
        <v>273</v>
      </c>
      <c r="B276" s="8" t="s">
        <v>1461</v>
      </c>
      <c r="C276" s="8" t="s">
        <v>1462</v>
      </c>
      <c r="D276" s="8">
        <v>2015</v>
      </c>
      <c r="E276" s="8" t="s">
        <v>1064</v>
      </c>
      <c r="F276" s="8" t="s">
        <v>1464</v>
      </c>
      <c r="G276" s="8" t="s">
        <v>1470</v>
      </c>
      <c r="H276" s="32" t="s">
        <v>1433</v>
      </c>
      <c r="I276" s="32" t="s">
        <v>1463</v>
      </c>
    </row>
    <row r="277" spans="1:9" ht="48">
      <c r="A277" s="53">
        <v>274</v>
      </c>
      <c r="B277" s="8" t="s">
        <v>1465</v>
      </c>
      <c r="C277" s="8" t="s">
        <v>1466</v>
      </c>
      <c r="D277" s="8">
        <v>2022</v>
      </c>
      <c r="E277" s="8" t="s">
        <v>1469</v>
      </c>
      <c r="F277" s="8" t="s">
        <v>1468</v>
      </c>
      <c r="G277" s="8" t="s">
        <v>1471</v>
      </c>
      <c r="H277" s="32" t="s">
        <v>282</v>
      </c>
      <c r="I277" s="38" t="s">
        <v>1467</v>
      </c>
    </row>
    <row r="278" spans="1:9" ht="48">
      <c r="A278" s="53">
        <v>275</v>
      </c>
      <c r="B278" s="8" t="s">
        <v>1472</v>
      </c>
      <c r="C278" s="8" t="s">
        <v>1474</v>
      </c>
      <c r="D278" s="8">
        <v>2018</v>
      </c>
      <c r="E278" s="8" t="s">
        <v>817</v>
      </c>
      <c r="F278" s="8" t="s">
        <v>1507</v>
      </c>
      <c r="G278" s="8" t="s">
        <v>1475</v>
      </c>
      <c r="H278" s="32" t="s">
        <v>731</v>
      </c>
      <c r="I278" s="32" t="s">
        <v>1473</v>
      </c>
    </row>
    <row r="279" spans="1:9" ht="32">
      <c r="A279" s="53">
        <v>276</v>
      </c>
      <c r="B279" s="8" t="s">
        <v>1476</v>
      </c>
      <c r="C279" s="8" t="s">
        <v>1478</v>
      </c>
      <c r="D279" s="8">
        <v>2021</v>
      </c>
      <c r="E279" s="8" t="s">
        <v>10</v>
      </c>
      <c r="F279" s="8" t="s">
        <v>1480</v>
      </c>
      <c r="G279" s="8" t="s">
        <v>1481</v>
      </c>
      <c r="H279" s="32" t="s">
        <v>1477</v>
      </c>
      <c r="I279" s="38" t="s">
        <v>1479</v>
      </c>
    </row>
    <row r="280" spans="1:9" ht="48">
      <c r="A280" s="53">
        <v>277</v>
      </c>
      <c r="B280" s="8" t="s">
        <v>1482</v>
      </c>
      <c r="C280" s="8" t="s">
        <v>1484</v>
      </c>
      <c r="D280" s="8">
        <v>2021</v>
      </c>
      <c r="E280" s="8" t="s">
        <v>10</v>
      </c>
      <c r="F280" s="8" t="s">
        <v>1486</v>
      </c>
      <c r="G280" s="8" t="s">
        <v>1483</v>
      </c>
      <c r="H280" s="32" t="s">
        <v>282</v>
      </c>
      <c r="I280" s="38" t="s">
        <v>1485</v>
      </c>
    </row>
    <row r="281" spans="1:9" ht="112">
      <c r="A281" s="53">
        <v>278</v>
      </c>
      <c r="B281" s="8" t="s">
        <v>1487</v>
      </c>
      <c r="C281" s="8" t="s">
        <v>1488</v>
      </c>
      <c r="D281" s="8">
        <v>2021</v>
      </c>
      <c r="E281" s="8" t="s">
        <v>97</v>
      </c>
      <c r="F281" s="8" t="s">
        <v>1506</v>
      </c>
      <c r="G281" s="8" t="s">
        <v>1490</v>
      </c>
      <c r="H281" s="32" t="s">
        <v>282</v>
      </c>
      <c r="I281" s="38" t="s">
        <v>1489</v>
      </c>
    </row>
    <row r="282" spans="1:9" ht="112">
      <c r="A282" s="53">
        <v>279</v>
      </c>
      <c r="B282" s="8" t="s">
        <v>1491</v>
      </c>
      <c r="C282" s="8" t="s">
        <v>1493</v>
      </c>
      <c r="D282" s="8">
        <v>2021</v>
      </c>
      <c r="E282" s="8" t="s">
        <v>1492</v>
      </c>
      <c r="F282" s="8" t="s">
        <v>1494</v>
      </c>
      <c r="G282" s="8" t="s">
        <v>1495</v>
      </c>
      <c r="H282" s="32" t="s">
        <v>282</v>
      </c>
      <c r="I282" s="8" t="s">
        <v>1496</v>
      </c>
    </row>
    <row r="283" spans="1:9" ht="64">
      <c r="A283" s="53">
        <v>280</v>
      </c>
      <c r="B283" s="8" t="s">
        <v>1497</v>
      </c>
      <c r="C283" s="8" t="s">
        <v>1500</v>
      </c>
      <c r="D283" s="8">
        <v>2021</v>
      </c>
      <c r="E283" s="8" t="s">
        <v>817</v>
      </c>
      <c r="F283" s="8" t="s">
        <v>1501</v>
      </c>
      <c r="G283" s="8" t="s">
        <v>1499</v>
      </c>
      <c r="H283" s="8" t="s">
        <v>436</v>
      </c>
      <c r="I283" s="8" t="s">
        <v>1498</v>
      </c>
    </row>
    <row r="284" spans="1:9" ht="64">
      <c r="A284" s="55">
        <v>281</v>
      </c>
      <c r="B284" s="56" t="s">
        <v>1502</v>
      </c>
      <c r="C284" s="8" t="s">
        <v>1505</v>
      </c>
      <c r="D284" s="56">
        <v>2018</v>
      </c>
      <c r="E284" s="8" t="s">
        <v>817</v>
      </c>
      <c r="F284" s="8" t="s">
        <v>1501</v>
      </c>
      <c r="G284" s="56" t="s">
        <v>1503</v>
      </c>
      <c r="H284" s="56" t="s">
        <v>731</v>
      </c>
      <c r="I284" s="56" t="s">
        <v>1504</v>
      </c>
    </row>
    <row r="285" spans="1:9" ht="96">
      <c r="A285" s="53">
        <v>282</v>
      </c>
      <c r="B285" s="8" t="s">
        <v>1508</v>
      </c>
      <c r="C285" s="8" t="s">
        <v>1512</v>
      </c>
      <c r="D285" s="8">
        <v>2020</v>
      </c>
      <c r="E285" s="8" t="s">
        <v>582</v>
      </c>
      <c r="F285" s="8" t="s">
        <v>1509</v>
      </c>
      <c r="G285" s="8" t="s">
        <v>1510</v>
      </c>
      <c r="H285" s="8" t="s">
        <v>176</v>
      </c>
      <c r="I285" s="8" t="s">
        <v>1511</v>
      </c>
    </row>
    <row r="286" spans="1:9" ht="80">
      <c r="A286" s="53">
        <v>283</v>
      </c>
      <c r="B286" s="32" t="s">
        <v>1513</v>
      </c>
      <c r="C286" s="32" t="s">
        <v>1517</v>
      </c>
      <c r="D286" s="32">
        <v>2021</v>
      </c>
      <c r="E286" s="32" t="s">
        <v>138</v>
      </c>
      <c r="F286" s="32" t="s">
        <v>1516</v>
      </c>
      <c r="G286" s="32" t="s">
        <v>1515</v>
      </c>
      <c r="H286" s="32" t="s">
        <v>176</v>
      </c>
      <c r="I286" s="32" t="s">
        <v>1514</v>
      </c>
    </row>
    <row r="287" spans="1:9" ht="240">
      <c r="A287" s="53">
        <v>284</v>
      </c>
      <c r="B287" s="32" t="s">
        <v>1518</v>
      </c>
      <c r="C287" s="32" t="s">
        <v>1519</v>
      </c>
      <c r="D287" s="32">
        <v>2018</v>
      </c>
      <c r="E287" s="32" t="s">
        <v>1522</v>
      </c>
      <c r="F287" s="32" t="s">
        <v>1521</v>
      </c>
      <c r="G287" s="32" t="s">
        <v>1520</v>
      </c>
      <c r="H287" s="32" t="s">
        <v>176</v>
      </c>
      <c r="I287" s="38" t="s">
        <v>1523</v>
      </c>
    </row>
    <row r="288" spans="1:9" ht="80">
      <c r="A288" s="53">
        <v>285</v>
      </c>
      <c r="B288" s="32" t="s">
        <v>1524</v>
      </c>
      <c r="C288" s="32" t="s">
        <v>1525</v>
      </c>
      <c r="D288" s="32">
        <v>2023</v>
      </c>
      <c r="E288" s="32" t="s">
        <v>1528</v>
      </c>
      <c r="F288" s="32" t="s">
        <v>1527</v>
      </c>
      <c r="G288" s="32" t="s">
        <v>1526</v>
      </c>
      <c r="H288" s="32" t="s">
        <v>545</v>
      </c>
      <c r="I288" s="38" t="s">
        <v>1529</v>
      </c>
    </row>
    <row r="289" spans="1:11" ht="160">
      <c r="A289" s="53">
        <v>286</v>
      </c>
      <c r="B289" s="32" t="s">
        <v>1530</v>
      </c>
      <c r="C289" s="32" t="s">
        <v>1531</v>
      </c>
      <c r="D289" s="32">
        <v>2023</v>
      </c>
      <c r="E289" s="32" t="s">
        <v>774</v>
      </c>
      <c r="F289" s="32" t="s">
        <v>1533</v>
      </c>
      <c r="G289" s="32" t="s">
        <v>1534</v>
      </c>
      <c r="H289" s="32" t="s">
        <v>545</v>
      </c>
      <c r="I289" s="32" t="s">
        <v>1532</v>
      </c>
    </row>
    <row r="290" spans="1:11" ht="112">
      <c r="A290" s="53">
        <v>287</v>
      </c>
      <c r="B290" s="32" t="s">
        <v>1535</v>
      </c>
      <c r="C290" s="32" t="s">
        <v>1536</v>
      </c>
      <c r="D290" s="32">
        <v>2023</v>
      </c>
      <c r="E290" s="32" t="s">
        <v>1539</v>
      </c>
      <c r="F290" s="32" t="s">
        <v>1540</v>
      </c>
      <c r="G290" s="32" t="s">
        <v>1538</v>
      </c>
      <c r="H290" s="32" t="s">
        <v>545</v>
      </c>
      <c r="I290" s="38" t="s">
        <v>1537</v>
      </c>
    </row>
    <row r="291" spans="1:11" ht="176">
      <c r="A291" s="53">
        <v>288</v>
      </c>
      <c r="B291" s="32" t="s">
        <v>1541</v>
      </c>
      <c r="C291" s="32" t="s">
        <v>1542</v>
      </c>
      <c r="D291" s="32">
        <v>2017</v>
      </c>
      <c r="E291" s="32" t="s">
        <v>138</v>
      </c>
      <c r="F291" s="32" t="s">
        <v>1544</v>
      </c>
      <c r="G291" s="32" t="s">
        <v>1543</v>
      </c>
      <c r="H291" s="32" t="s">
        <v>545</v>
      </c>
      <c r="I291" s="32" t="s">
        <v>1545</v>
      </c>
    </row>
    <row r="292" spans="1:11" ht="96">
      <c r="A292" s="53">
        <v>289</v>
      </c>
      <c r="B292" s="32" t="s">
        <v>1546</v>
      </c>
      <c r="C292" s="32" t="s">
        <v>1547</v>
      </c>
      <c r="D292" s="32">
        <v>2020</v>
      </c>
      <c r="E292" s="32" t="s">
        <v>138</v>
      </c>
      <c r="F292" s="32" t="s">
        <v>1548</v>
      </c>
      <c r="G292" s="32" t="s">
        <v>1553</v>
      </c>
      <c r="H292" s="32" t="s">
        <v>545</v>
      </c>
      <c r="I292" s="32" t="s">
        <v>1549</v>
      </c>
    </row>
    <row r="293" spans="1:11" ht="48">
      <c r="A293" s="53">
        <v>290</v>
      </c>
      <c r="B293" s="32" t="s">
        <v>1550</v>
      </c>
      <c r="C293" s="32" t="s">
        <v>1551</v>
      </c>
      <c r="D293" s="32">
        <v>2006</v>
      </c>
      <c r="E293" s="32" t="s">
        <v>267</v>
      </c>
      <c r="F293" s="32" t="s">
        <v>1555</v>
      </c>
      <c r="G293" s="32" t="s">
        <v>1554</v>
      </c>
      <c r="H293" s="32" t="s">
        <v>176</v>
      </c>
      <c r="I293" s="32" t="s">
        <v>1552</v>
      </c>
      <c r="J293" s="7"/>
      <c r="K293" s="7"/>
    </row>
    <row r="294" spans="1:11" ht="112">
      <c r="A294" s="53">
        <v>291</v>
      </c>
      <c r="B294" s="32" t="s">
        <v>1557</v>
      </c>
      <c r="C294" s="32" t="s">
        <v>1559</v>
      </c>
      <c r="D294" s="32">
        <v>2014</v>
      </c>
      <c r="E294" s="32" t="s">
        <v>138</v>
      </c>
      <c r="F294" s="32" t="s">
        <v>1558</v>
      </c>
      <c r="G294" s="32" t="s">
        <v>1561</v>
      </c>
      <c r="H294" s="32" t="s">
        <v>1556</v>
      </c>
      <c r="I294" s="32" t="s">
        <v>1560</v>
      </c>
      <c r="J294" s="7"/>
      <c r="K294" s="7"/>
    </row>
    <row r="295" spans="1:11" ht="48">
      <c r="A295" s="53">
        <v>292</v>
      </c>
      <c r="B295" s="32" t="s">
        <v>1562</v>
      </c>
      <c r="C295" s="32" t="s">
        <v>1563</v>
      </c>
      <c r="D295" s="32">
        <v>2010</v>
      </c>
      <c r="E295" s="32" t="s">
        <v>1565</v>
      </c>
      <c r="F295" s="32" t="s">
        <v>1566</v>
      </c>
      <c r="G295" s="32" t="s">
        <v>1567</v>
      </c>
      <c r="H295" s="32" t="s">
        <v>176</v>
      </c>
      <c r="I295" s="32" t="s">
        <v>1564</v>
      </c>
      <c r="J295" s="7"/>
      <c r="K295" s="7"/>
    </row>
    <row r="296" spans="1:11" ht="160">
      <c r="A296" s="53">
        <v>293</v>
      </c>
      <c r="B296" s="32" t="s">
        <v>1568</v>
      </c>
      <c r="C296" s="32" t="s">
        <v>1570</v>
      </c>
      <c r="D296" s="32">
        <v>2023</v>
      </c>
      <c r="E296" s="32" t="s">
        <v>242</v>
      </c>
      <c r="F296" s="32" t="s">
        <v>1569</v>
      </c>
      <c r="G296" s="32" t="s">
        <v>1576</v>
      </c>
      <c r="H296" s="32" t="s">
        <v>436</v>
      </c>
      <c r="I296" s="38" t="s">
        <v>1571</v>
      </c>
    </row>
    <row r="297" spans="1:11" ht="160">
      <c r="A297" s="53">
        <v>294</v>
      </c>
      <c r="B297" s="32" t="s">
        <v>1572</v>
      </c>
      <c r="C297" s="32" t="s">
        <v>1573</v>
      </c>
      <c r="D297" s="32">
        <v>2023</v>
      </c>
      <c r="E297" s="32" t="s">
        <v>209</v>
      </c>
      <c r="F297" s="32" t="s">
        <v>1574</v>
      </c>
      <c r="G297" s="32" t="s">
        <v>1577</v>
      </c>
      <c r="H297" s="32" t="s">
        <v>42</v>
      </c>
      <c r="I297" s="32" t="s">
        <v>1575</v>
      </c>
    </row>
    <row r="298" spans="1:11" ht="64">
      <c r="A298" s="53">
        <v>295</v>
      </c>
      <c r="B298" s="32" t="s">
        <v>1579</v>
      </c>
      <c r="C298" s="32" t="s">
        <v>1581</v>
      </c>
      <c r="D298" s="32">
        <v>2014</v>
      </c>
      <c r="E298" s="32" t="s">
        <v>1578</v>
      </c>
      <c r="F298" s="32" t="s">
        <v>1580</v>
      </c>
      <c r="G298" s="32" t="s">
        <v>1582</v>
      </c>
      <c r="H298" s="32" t="s">
        <v>1150</v>
      </c>
      <c r="I298" s="32" t="s">
        <v>1583</v>
      </c>
    </row>
    <row r="299" spans="1:11" ht="64">
      <c r="A299" s="53">
        <v>296</v>
      </c>
      <c r="B299" s="32" t="s">
        <v>1584</v>
      </c>
      <c r="C299" s="32" t="s">
        <v>1585</v>
      </c>
      <c r="D299" s="32">
        <v>2022</v>
      </c>
      <c r="E299" s="32" t="s">
        <v>869</v>
      </c>
      <c r="F299" s="32" t="s">
        <v>1587</v>
      </c>
      <c r="G299" s="32" t="s">
        <v>1586</v>
      </c>
      <c r="H299" s="32" t="s">
        <v>42</v>
      </c>
      <c r="I299" s="38" t="s">
        <v>1588</v>
      </c>
    </row>
    <row r="300" spans="1:11" ht="256">
      <c r="A300" s="53">
        <v>297</v>
      </c>
      <c r="B300" s="32" t="s">
        <v>1589</v>
      </c>
      <c r="C300" s="32" t="s">
        <v>1590</v>
      </c>
      <c r="D300" s="32">
        <v>2023</v>
      </c>
      <c r="E300" s="32" t="s">
        <v>1592</v>
      </c>
      <c r="F300" s="32" t="s">
        <v>1591</v>
      </c>
      <c r="G300" s="32" t="s">
        <v>1593</v>
      </c>
      <c r="H300" s="32" t="s">
        <v>1594</v>
      </c>
      <c r="I300" s="32" t="s">
        <v>329</v>
      </c>
    </row>
    <row r="301" spans="1:11" ht="192">
      <c r="A301" s="53">
        <v>298</v>
      </c>
      <c r="B301" s="32" t="s">
        <v>1595</v>
      </c>
      <c r="C301" s="32" t="s">
        <v>1599</v>
      </c>
      <c r="D301" s="32">
        <v>2022</v>
      </c>
      <c r="E301" s="32" t="s">
        <v>16</v>
      </c>
      <c r="F301" s="32" t="s">
        <v>1598</v>
      </c>
      <c r="G301" s="32" t="s">
        <v>1597</v>
      </c>
      <c r="H301" s="32" t="s">
        <v>1433</v>
      </c>
      <c r="I301" s="38" t="s">
        <v>1596</v>
      </c>
    </row>
    <row r="302" spans="1:11" ht="128">
      <c r="A302" s="53">
        <v>299</v>
      </c>
      <c r="B302" s="32" t="s">
        <v>1600</v>
      </c>
      <c r="C302" s="32" t="s">
        <v>1602</v>
      </c>
      <c r="D302" s="32">
        <v>2016</v>
      </c>
      <c r="E302" s="32" t="s">
        <v>138</v>
      </c>
      <c r="F302" s="32" t="s">
        <v>1601</v>
      </c>
      <c r="G302" s="32" t="s">
        <v>1603</v>
      </c>
      <c r="H302" s="32" t="s">
        <v>23</v>
      </c>
      <c r="I302" s="38" t="s">
        <v>1604</v>
      </c>
    </row>
    <row r="303" spans="1:11" ht="96">
      <c r="A303" s="53">
        <v>300</v>
      </c>
      <c r="B303" s="32" t="s">
        <v>1605</v>
      </c>
      <c r="C303" s="32" t="s">
        <v>1606</v>
      </c>
      <c r="D303" s="32">
        <v>2023</v>
      </c>
      <c r="E303" s="32" t="s">
        <v>138</v>
      </c>
      <c r="F303" s="32" t="s">
        <v>1609</v>
      </c>
      <c r="G303" s="32" t="s">
        <v>1607</v>
      </c>
      <c r="H303" s="32" t="s">
        <v>23</v>
      </c>
      <c r="I303" s="32" t="s">
        <v>1608</v>
      </c>
    </row>
    <row r="304" spans="1:11" ht="144">
      <c r="A304" s="53">
        <v>301</v>
      </c>
      <c r="B304" s="32" t="s">
        <v>1610</v>
      </c>
      <c r="C304" s="32" t="s">
        <v>1611</v>
      </c>
      <c r="D304" s="32">
        <v>2022</v>
      </c>
      <c r="E304" s="32" t="s">
        <v>138</v>
      </c>
      <c r="F304" s="32" t="s">
        <v>765</v>
      </c>
      <c r="G304" s="32" t="s">
        <v>1613</v>
      </c>
      <c r="H304" s="32" t="s">
        <v>23</v>
      </c>
      <c r="I304" s="32" t="s">
        <v>1612</v>
      </c>
    </row>
    <row r="305" spans="1:9" ht="48">
      <c r="A305" s="53">
        <v>302</v>
      </c>
      <c r="B305" s="32" t="s">
        <v>1614</v>
      </c>
      <c r="C305" s="32" t="s">
        <v>1616</v>
      </c>
      <c r="D305" s="32">
        <v>2012</v>
      </c>
      <c r="E305" s="32" t="s">
        <v>209</v>
      </c>
      <c r="F305" s="32" t="s">
        <v>1615</v>
      </c>
      <c r="G305" s="32" t="s">
        <v>1617</v>
      </c>
      <c r="H305" s="32" t="s">
        <v>23</v>
      </c>
      <c r="I305" s="32" t="s">
        <v>1618</v>
      </c>
    </row>
    <row r="306" spans="1:9" ht="112">
      <c r="A306" s="53">
        <v>303</v>
      </c>
      <c r="B306" s="32" t="s">
        <v>1619</v>
      </c>
      <c r="C306" s="32" t="s">
        <v>1620</v>
      </c>
      <c r="D306" s="32">
        <v>2022</v>
      </c>
      <c r="E306" s="32" t="s">
        <v>138</v>
      </c>
      <c r="F306" s="32" t="s">
        <v>1621</v>
      </c>
      <c r="G306" s="32" t="s">
        <v>1622</v>
      </c>
      <c r="H306" s="32" t="s">
        <v>194</v>
      </c>
      <c r="I306" s="38" t="s">
        <v>1623</v>
      </c>
    </row>
    <row r="307" spans="1:9" ht="80">
      <c r="A307" s="53">
        <v>304</v>
      </c>
      <c r="B307" s="32" t="s">
        <v>1624</v>
      </c>
      <c r="C307" s="32" t="s">
        <v>1630</v>
      </c>
      <c r="D307" s="32">
        <v>2022</v>
      </c>
      <c r="E307" s="32" t="s">
        <v>354</v>
      </c>
      <c r="F307" s="32" t="s">
        <v>1625</v>
      </c>
      <c r="G307" s="32" t="s">
        <v>1626</v>
      </c>
      <c r="H307" s="32" t="s">
        <v>194</v>
      </c>
      <c r="I307" s="32" t="s">
        <v>1627</v>
      </c>
    </row>
    <row r="308" spans="1:9" ht="64">
      <c r="A308" s="53">
        <v>305</v>
      </c>
      <c r="B308" s="32" t="s">
        <v>1628</v>
      </c>
      <c r="C308" s="32" t="s">
        <v>1633</v>
      </c>
      <c r="D308" s="32">
        <v>2022</v>
      </c>
      <c r="E308" s="32" t="s">
        <v>138</v>
      </c>
      <c r="F308" s="32" t="s">
        <v>1629</v>
      </c>
      <c r="G308" s="32" t="s">
        <v>1632</v>
      </c>
      <c r="H308" s="32" t="s">
        <v>176</v>
      </c>
      <c r="I308" s="38" t="s">
        <v>1631</v>
      </c>
    </row>
    <row r="309" spans="1:9" ht="48">
      <c r="A309" s="53">
        <v>306</v>
      </c>
      <c r="B309" s="32" t="s">
        <v>1635</v>
      </c>
      <c r="C309" s="32" t="s">
        <v>1636</v>
      </c>
      <c r="D309" s="32">
        <v>2022</v>
      </c>
      <c r="E309" s="32" t="s">
        <v>1634</v>
      </c>
      <c r="F309" s="32" t="s">
        <v>1637</v>
      </c>
      <c r="G309" s="32" t="s">
        <v>1638</v>
      </c>
      <c r="H309" s="32" t="s">
        <v>124</v>
      </c>
      <c r="I309" s="38" t="s">
        <v>1639</v>
      </c>
    </row>
    <row r="310" spans="1:9" ht="144">
      <c r="A310" s="53">
        <v>307</v>
      </c>
      <c r="B310" s="32" t="s">
        <v>1640</v>
      </c>
      <c r="C310" s="32" t="s">
        <v>1643</v>
      </c>
      <c r="D310" s="32">
        <v>2022</v>
      </c>
      <c r="E310" s="32" t="s">
        <v>138</v>
      </c>
      <c r="F310" s="32" t="s">
        <v>1642</v>
      </c>
      <c r="G310" s="32" t="s">
        <v>1644</v>
      </c>
      <c r="H310" s="32" t="s">
        <v>124</v>
      </c>
      <c r="I310" s="38" t="s">
        <v>1641</v>
      </c>
    </row>
    <row r="311" spans="1:9" ht="32">
      <c r="A311" s="53">
        <v>308</v>
      </c>
      <c r="B311" s="32" t="s">
        <v>1645</v>
      </c>
      <c r="C311" s="32" t="s">
        <v>1646</v>
      </c>
      <c r="D311" s="32">
        <v>2023</v>
      </c>
      <c r="E311" s="32" t="s">
        <v>869</v>
      </c>
      <c r="F311" s="32" t="s">
        <v>1648</v>
      </c>
      <c r="G311" s="32" t="s">
        <v>1649</v>
      </c>
      <c r="H311" s="32" t="s">
        <v>124</v>
      </c>
      <c r="I311" s="32" t="s">
        <v>1647</v>
      </c>
    </row>
    <row r="312" spans="1:9" ht="112">
      <c r="A312" s="53">
        <v>309</v>
      </c>
      <c r="B312" s="32" t="s">
        <v>1650</v>
      </c>
      <c r="C312" s="32" t="s">
        <v>1651</v>
      </c>
      <c r="D312" s="32">
        <v>2023</v>
      </c>
      <c r="E312" s="32" t="s">
        <v>138</v>
      </c>
      <c r="F312" s="32" t="s">
        <v>1652</v>
      </c>
      <c r="G312" s="32" t="s">
        <v>1653</v>
      </c>
      <c r="H312" s="32" t="s">
        <v>18</v>
      </c>
      <c r="I312" s="32" t="s">
        <v>1654</v>
      </c>
    </row>
    <row r="313" spans="1:9" ht="96">
      <c r="A313" s="53">
        <v>310</v>
      </c>
      <c r="B313" s="32" t="s">
        <v>1655</v>
      </c>
      <c r="C313" s="32" t="s">
        <v>1656</v>
      </c>
      <c r="D313" s="32">
        <v>2023</v>
      </c>
      <c r="E313" s="32" t="s">
        <v>10</v>
      </c>
      <c r="F313" s="32" t="s">
        <v>1657</v>
      </c>
      <c r="G313" s="32" t="s">
        <v>1658</v>
      </c>
      <c r="H313" s="32" t="s">
        <v>18</v>
      </c>
      <c r="I313" s="38" t="s">
        <v>1659</v>
      </c>
    </row>
    <row r="314" spans="1:9" ht="350">
      <c r="A314" s="53">
        <v>311</v>
      </c>
      <c r="B314" s="32" t="s">
        <v>1660</v>
      </c>
      <c r="C314" s="32" t="s">
        <v>1661</v>
      </c>
      <c r="D314" s="32">
        <v>2022</v>
      </c>
      <c r="E314" s="32" t="s">
        <v>138</v>
      </c>
      <c r="F314" s="32" t="s">
        <v>1662</v>
      </c>
      <c r="G314" s="32" t="s">
        <v>1663</v>
      </c>
      <c r="H314" s="32" t="s">
        <v>18</v>
      </c>
      <c r="I314" s="32" t="s">
        <v>1664</v>
      </c>
    </row>
    <row r="315" spans="1:9" ht="288">
      <c r="A315" s="53">
        <v>312</v>
      </c>
      <c r="B315" s="32" t="s">
        <v>1665</v>
      </c>
      <c r="C315" s="32" t="s">
        <v>1666</v>
      </c>
      <c r="D315" s="32">
        <v>2023</v>
      </c>
      <c r="E315" s="32" t="s">
        <v>138</v>
      </c>
      <c r="F315" s="32" t="s">
        <v>1668</v>
      </c>
      <c r="G315" s="32" t="s">
        <v>1669</v>
      </c>
      <c r="H315" s="32" t="s">
        <v>1310</v>
      </c>
      <c r="I315" s="38" t="s">
        <v>1667</v>
      </c>
    </row>
    <row r="316" spans="1:9" ht="176">
      <c r="A316" s="53">
        <v>313</v>
      </c>
      <c r="B316" s="32" t="s">
        <v>1670</v>
      </c>
      <c r="C316" s="32" t="s">
        <v>1672</v>
      </c>
      <c r="D316" s="32">
        <v>2021</v>
      </c>
      <c r="E316" s="32" t="s">
        <v>138</v>
      </c>
      <c r="F316" s="32" t="s">
        <v>1674</v>
      </c>
      <c r="G316" s="32" t="s">
        <v>1673</v>
      </c>
      <c r="H316" s="32" t="s">
        <v>18</v>
      </c>
      <c r="I316" s="32" t="s">
        <v>1671</v>
      </c>
    </row>
    <row r="317" spans="1:9" ht="192">
      <c r="A317" s="53">
        <v>314</v>
      </c>
      <c r="B317" s="32" t="s">
        <v>1675</v>
      </c>
      <c r="C317" s="32" t="s">
        <v>1679</v>
      </c>
      <c r="D317" s="32">
        <v>2023</v>
      </c>
      <c r="E317" s="32" t="s">
        <v>1684</v>
      </c>
      <c r="F317" s="32" t="s">
        <v>1678</v>
      </c>
      <c r="G317" s="32" t="s">
        <v>1676</v>
      </c>
      <c r="H317" s="32" t="s">
        <v>23</v>
      </c>
      <c r="I317" s="38" t="s">
        <v>1677</v>
      </c>
    </row>
    <row r="318" spans="1:9" ht="144">
      <c r="A318" s="57">
        <v>315</v>
      </c>
      <c r="B318" s="31" t="s">
        <v>1680</v>
      </c>
      <c r="C318" s="31" t="s">
        <v>1681</v>
      </c>
      <c r="D318" s="32">
        <v>2023</v>
      </c>
      <c r="E318" s="31" t="s">
        <v>636</v>
      </c>
      <c r="F318" s="31" t="s">
        <v>1685</v>
      </c>
      <c r="G318" s="31" t="s">
        <v>1682</v>
      </c>
      <c r="H318" s="31" t="s">
        <v>42</v>
      </c>
      <c r="I318" s="31" t="s">
        <v>1683</v>
      </c>
    </row>
    <row r="319" spans="1:9" ht="96">
      <c r="A319" s="57">
        <v>316</v>
      </c>
      <c r="B319" s="31" t="s">
        <v>1686</v>
      </c>
      <c r="C319" s="31" t="s">
        <v>1687</v>
      </c>
      <c r="D319" s="32">
        <v>2023</v>
      </c>
      <c r="E319" s="31" t="s">
        <v>138</v>
      </c>
      <c r="F319" s="31" t="s">
        <v>1688</v>
      </c>
      <c r="G319" s="31" t="s">
        <v>1689</v>
      </c>
      <c r="H319" s="31" t="s">
        <v>301</v>
      </c>
      <c r="I319" s="31" t="s">
        <v>1690</v>
      </c>
    </row>
    <row r="320" spans="1:9" ht="112">
      <c r="A320" s="57">
        <v>317</v>
      </c>
      <c r="B320" s="31" t="s">
        <v>1691</v>
      </c>
      <c r="C320" s="31" t="s">
        <v>1692</v>
      </c>
      <c r="D320" s="32">
        <v>2023</v>
      </c>
      <c r="E320" s="31" t="s">
        <v>1693</v>
      </c>
      <c r="F320" s="31" t="s">
        <v>1694</v>
      </c>
      <c r="G320" s="31" t="s">
        <v>1696</v>
      </c>
      <c r="H320" s="31" t="s">
        <v>1697</v>
      </c>
      <c r="I320" s="31" t="s">
        <v>1695</v>
      </c>
    </row>
    <row r="321" spans="1:9" ht="128">
      <c r="A321" s="53">
        <v>318</v>
      </c>
      <c r="B321" s="32" t="s">
        <v>1698</v>
      </c>
      <c r="C321" s="32" t="s">
        <v>1699</v>
      </c>
      <c r="D321" s="32">
        <v>2021</v>
      </c>
      <c r="E321" s="32" t="s">
        <v>1702</v>
      </c>
      <c r="F321" s="32" t="s">
        <v>1703</v>
      </c>
      <c r="G321" s="32" t="s">
        <v>1700</v>
      </c>
      <c r="H321" s="32" t="s">
        <v>127</v>
      </c>
      <c r="I321" s="38" t="s">
        <v>1701</v>
      </c>
    </row>
    <row r="322" spans="1:9" ht="320">
      <c r="A322" s="53">
        <v>319</v>
      </c>
      <c r="B322" s="32" t="s">
        <v>1704</v>
      </c>
      <c r="C322" s="32" t="s">
        <v>1707</v>
      </c>
      <c r="D322" s="32">
        <v>2021</v>
      </c>
      <c r="E322" s="32" t="s">
        <v>1705</v>
      </c>
      <c r="F322" s="32" t="s">
        <v>1708</v>
      </c>
      <c r="G322" s="32" t="s">
        <v>1709</v>
      </c>
      <c r="H322" s="32" t="s">
        <v>127</v>
      </c>
      <c r="I322" s="38" t="s">
        <v>1706</v>
      </c>
    </row>
    <row r="323" spans="1:9" ht="144">
      <c r="A323" s="53">
        <v>320</v>
      </c>
      <c r="B323" s="32" t="s">
        <v>1710</v>
      </c>
      <c r="C323" s="32" t="s">
        <v>1711</v>
      </c>
      <c r="D323" s="32">
        <v>2020</v>
      </c>
      <c r="E323" s="32" t="s">
        <v>593</v>
      </c>
      <c r="F323" s="32" t="s">
        <v>1720</v>
      </c>
      <c r="G323" s="32" t="s">
        <v>1712</v>
      </c>
      <c r="H323" s="32" t="s">
        <v>127</v>
      </c>
      <c r="I323" s="32" t="s">
        <v>1713</v>
      </c>
    </row>
    <row r="324" spans="1:9" ht="409.6">
      <c r="A324" s="53">
        <v>321</v>
      </c>
      <c r="B324" s="32" t="s">
        <v>1715</v>
      </c>
      <c r="C324" s="32" t="s">
        <v>1716</v>
      </c>
      <c r="D324" s="32">
        <v>2020</v>
      </c>
      <c r="E324" s="32" t="s">
        <v>1718</v>
      </c>
      <c r="F324" s="32" t="s">
        <v>1719</v>
      </c>
      <c r="G324" s="32" t="s">
        <v>1717</v>
      </c>
      <c r="H324" s="32" t="s">
        <v>127</v>
      </c>
      <c r="I324" s="32" t="s">
        <v>1714</v>
      </c>
    </row>
    <row r="325" spans="1:9" ht="128">
      <c r="A325" s="53">
        <v>322</v>
      </c>
      <c r="B325" s="32" t="s">
        <v>1722</v>
      </c>
      <c r="C325" s="32" t="s">
        <v>1723</v>
      </c>
      <c r="D325" s="32">
        <v>2021</v>
      </c>
      <c r="E325" s="32" t="s">
        <v>1726</v>
      </c>
      <c r="F325" s="32" t="s">
        <v>1724</v>
      </c>
      <c r="G325" s="32" t="s">
        <v>1725</v>
      </c>
      <c r="H325" s="32" t="s">
        <v>436</v>
      </c>
      <c r="I325" s="38" t="s">
        <v>1721</v>
      </c>
    </row>
    <row r="326" spans="1:9" ht="144">
      <c r="A326" s="53">
        <v>323</v>
      </c>
      <c r="B326" s="32" t="s">
        <v>1727</v>
      </c>
      <c r="C326" s="32" t="s">
        <v>1728</v>
      </c>
      <c r="D326" s="32">
        <v>2023</v>
      </c>
      <c r="E326" s="32" t="s">
        <v>1730</v>
      </c>
      <c r="F326" s="32" t="s">
        <v>1729</v>
      </c>
      <c r="G326" s="32" t="s">
        <v>1731</v>
      </c>
      <c r="H326" s="32" t="s">
        <v>1732</v>
      </c>
      <c r="I326" s="32" t="s">
        <v>329</v>
      </c>
    </row>
    <row r="327" spans="1:9" ht="112">
      <c r="A327" s="53">
        <v>324</v>
      </c>
      <c r="B327" s="32" t="s">
        <v>1733</v>
      </c>
      <c r="C327" s="32" t="s">
        <v>1738</v>
      </c>
      <c r="D327" s="32">
        <v>2022</v>
      </c>
      <c r="E327" s="32" t="s">
        <v>138</v>
      </c>
      <c r="F327" s="32" t="s">
        <v>1737</v>
      </c>
      <c r="G327" s="32" t="s">
        <v>1734</v>
      </c>
      <c r="H327" s="32" t="s">
        <v>1736</v>
      </c>
      <c r="I327" s="32" t="s">
        <v>1735</v>
      </c>
    </row>
    <row r="328" spans="1:9" ht="176">
      <c r="A328" s="53">
        <v>325</v>
      </c>
      <c r="B328" s="32" t="s">
        <v>1739</v>
      </c>
      <c r="C328" s="32" t="s">
        <v>1743</v>
      </c>
      <c r="D328" s="32">
        <v>2021</v>
      </c>
      <c r="E328" s="32" t="s">
        <v>138</v>
      </c>
      <c r="F328" s="32" t="s">
        <v>1742</v>
      </c>
      <c r="G328" s="32" t="s">
        <v>1740</v>
      </c>
      <c r="H328" s="32" t="s">
        <v>607</v>
      </c>
      <c r="I328" s="38" t="s">
        <v>1741</v>
      </c>
    </row>
    <row r="329" spans="1:9" ht="176">
      <c r="A329" s="53">
        <v>326</v>
      </c>
      <c r="B329" s="32" t="s">
        <v>1745</v>
      </c>
      <c r="C329" s="32" t="s">
        <v>1746</v>
      </c>
      <c r="D329" s="32">
        <v>2016</v>
      </c>
      <c r="E329" s="32" t="s">
        <v>109</v>
      </c>
      <c r="F329" s="32" t="s">
        <v>1747</v>
      </c>
      <c r="G329" s="32" t="s">
        <v>1749</v>
      </c>
      <c r="H329" s="32" t="s">
        <v>47</v>
      </c>
      <c r="I329" s="38" t="s">
        <v>1748</v>
      </c>
    </row>
    <row r="330" spans="1:9" ht="160">
      <c r="A330" s="53">
        <v>327</v>
      </c>
      <c r="B330" s="32" t="s">
        <v>1750</v>
      </c>
      <c r="C330" s="32" t="s">
        <v>1746</v>
      </c>
      <c r="D330" s="32">
        <v>2020</v>
      </c>
      <c r="E330" s="32" t="s">
        <v>109</v>
      </c>
      <c r="F330" s="32" t="s">
        <v>1747</v>
      </c>
      <c r="G330" s="32" t="s">
        <v>1753</v>
      </c>
      <c r="H330" s="32" t="s">
        <v>1751</v>
      </c>
      <c r="I330" s="38" t="s">
        <v>1752</v>
      </c>
    </row>
    <row r="331" spans="1:9" ht="96">
      <c r="A331" s="53">
        <v>328</v>
      </c>
      <c r="B331" s="32" t="s">
        <v>1754</v>
      </c>
      <c r="C331" s="32" t="s">
        <v>1755</v>
      </c>
      <c r="D331" s="32">
        <v>2023</v>
      </c>
      <c r="E331" s="32" t="s">
        <v>1757</v>
      </c>
      <c r="F331" s="32" t="s">
        <v>1756</v>
      </c>
      <c r="G331" s="32" t="s">
        <v>1758</v>
      </c>
      <c r="H331" s="32" t="s">
        <v>42</v>
      </c>
      <c r="I331" s="38" t="s">
        <v>1759</v>
      </c>
    </row>
    <row r="332" spans="1:9" ht="160">
      <c r="A332" s="53">
        <v>329</v>
      </c>
      <c r="B332" s="32" t="s">
        <v>1760</v>
      </c>
      <c r="C332" s="32" t="s">
        <v>1765</v>
      </c>
      <c r="D332" s="32">
        <v>2017</v>
      </c>
      <c r="E332" s="32" t="s">
        <v>1761</v>
      </c>
      <c r="F332" s="32" t="s">
        <v>1762</v>
      </c>
      <c r="G332" s="32" t="s">
        <v>1764</v>
      </c>
      <c r="H332" s="32" t="s">
        <v>42</v>
      </c>
      <c r="I332" s="32" t="s">
        <v>1763</v>
      </c>
    </row>
    <row r="333" spans="1:9" ht="192">
      <c r="A333" s="53">
        <v>330</v>
      </c>
      <c r="B333" s="32" t="s">
        <v>1766</v>
      </c>
      <c r="C333" s="32" t="s">
        <v>1769</v>
      </c>
      <c r="D333" s="32">
        <v>2019</v>
      </c>
      <c r="E333" s="32" t="s">
        <v>1768</v>
      </c>
      <c r="F333" s="32" t="s">
        <v>1767</v>
      </c>
      <c r="G333" s="32" t="s">
        <v>1770</v>
      </c>
      <c r="H333" s="32" t="s">
        <v>731</v>
      </c>
      <c r="I333" s="32" t="s">
        <v>1771</v>
      </c>
    </row>
    <row r="334" spans="1:9" ht="176">
      <c r="A334" s="53">
        <v>331</v>
      </c>
      <c r="B334" s="32" t="s">
        <v>1772</v>
      </c>
      <c r="C334" s="32" t="s">
        <v>1773</v>
      </c>
      <c r="D334" s="32">
        <v>2019</v>
      </c>
      <c r="E334" s="32" t="s">
        <v>138</v>
      </c>
      <c r="F334" s="32" t="s">
        <v>1775</v>
      </c>
      <c r="G334" s="32" t="s">
        <v>1774</v>
      </c>
      <c r="H334" s="32" t="s">
        <v>1776</v>
      </c>
      <c r="I334" s="38" t="s">
        <v>1777</v>
      </c>
    </row>
    <row r="335" spans="1:9" ht="144">
      <c r="A335" s="53">
        <v>332</v>
      </c>
      <c r="B335" s="32" t="s">
        <v>1778</v>
      </c>
      <c r="C335" s="32" t="s">
        <v>1780</v>
      </c>
      <c r="D335" s="32">
        <v>2022</v>
      </c>
      <c r="E335" s="32" t="s">
        <v>138</v>
      </c>
      <c r="F335" s="32" t="s">
        <v>1790</v>
      </c>
      <c r="G335" s="32" t="s">
        <v>1779</v>
      </c>
      <c r="H335" s="32" t="s">
        <v>1776</v>
      </c>
      <c r="I335" s="32" t="s">
        <v>1781</v>
      </c>
    </row>
    <row r="336" spans="1:9" ht="48">
      <c r="A336" s="53">
        <v>333</v>
      </c>
      <c r="B336" s="32" t="s">
        <v>1782</v>
      </c>
      <c r="C336" s="32" t="s">
        <v>1783</v>
      </c>
      <c r="D336" s="32">
        <v>2028</v>
      </c>
      <c r="E336" s="32" t="s">
        <v>196</v>
      </c>
      <c r="F336" s="32" t="s">
        <v>1784</v>
      </c>
      <c r="G336" s="32" t="s">
        <v>1785</v>
      </c>
      <c r="H336" s="32" t="s">
        <v>1787</v>
      </c>
      <c r="I336" s="32" t="s">
        <v>1786</v>
      </c>
    </row>
    <row r="337" spans="1:9" ht="128">
      <c r="A337" s="53">
        <v>334</v>
      </c>
      <c r="B337" s="32" t="s">
        <v>1788</v>
      </c>
      <c r="C337" s="32" t="s">
        <v>1791</v>
      </c>
      <c r="D337" s="32" t="s">
        <v>1793</v>
      </c>
      <c r="E337" s="32" t="s">
        <v>138</v>
      </c>
      <c r="F337" s="32" t="s">
        <v>1792</v>
      </c>
      <c r="G337" s="32" t="s">
        <v>1789</v>
      </c>
      <c r="H337" s="32" t="s">
        <v>1776</v>
      </c>
      <c r="I337" s="32" t="s">
        <v>329</v>
      </c>
    </row>
    <row r="338" spans="1:9" ht="176">
      <c r="A338" s="53">
        <v>335</v>
      </c>
      <c r="B338" s="32" t="s">
        <v>1794</v>
      </c>
      <c r="C338" s="32" t="s">
        <v>1797</v>
      </c>
      <c r="D338" s="32">
        <v>2022</v>
      </c>
      <c r="E338" s="32" t="s">
        <v>582</v>
      </c>
      <c r="F338" s="32" t="s">
        <v>1801</v>
      </c>
      <c r="G338" s="32" t="s">
        <v>1796</v>
      </c>
      <c r="H338" s="32" t="s">
        <v>1776</v>
      </c>
      <c r="I338" s="32" t="s">
        <v>1795</v>
      </c>
    </row>
    <row r="339" spans="1:9" ht="160">
      <c r="A339" s="53">
        <v>336</v>
      </c>
      <c r="B339" s="32" t="s">
        <v>1799</v>
      </c>
      <c r="C339" s="32" t="s">
        <v>1803</v>
      </c>
      <c r="D339" s="32">
        <v>2022</v>
      </c>
      <c r="E339" s="32" t="s">
        <v>16</v>
      </c>
      <c r="F339" s="32" t="s">
        <v>1800</v>
      </c>
      <c r="G339" s="32" t="s">
        <v>1798</v>
      </c>
      <c r="H339" s="32" t="s">
        <v>1776</v>
      </c>
      <c r="I339" s="38" t="s">
        <v>1802</v>
      </c>
    </row>
    <row r="340" spans="1:9" ht="64">
      <c r="A340" s="53">
        <v>337</v>
      </c>
      <c r="B340" s="32" t="s">
        <v>1804</v>
      </c>
      <c r="C340" s="32" t="s">
        <v>1807</v>
      </c>
      <c r="D340" s="32">
        <v>2021</v>
      </c>
      <c r="E340" s="32" t="s">
        <v>138</v>
      </c>
      <c r="F340" s="32" t="s">
        <v>1822</v>
      </c>
      <c r="G340" s="32" t="s">
        <v>1808</v>
      </c>
      <c r="H340" s="32" t="s">
        <v>1806</v>
      </c>
      <c r="I340" s="32" t="s">
        <v>1805</v>
      </c>
    </row>
    <row r="341" spans="1:9" ht="160">
      <c r="A341" s="53">
        <v>338</v>
      </c>
      <c r="B341" s="32" t="s">
        <v>1809</v>
      </c>
      <c r="C341" s="32" t="s">
        <v>1812</v>
      </c>
      <c r="D341" s="32">
        <v>2022</v>
      </c>
      <c r="E341" s="32" t="s">
        <v>138</v>
      </c>
      <c r="F341" s="32" t="s">
        <v>1811</v>
      </c>
      <c r="G341" s="32" t="s">
        <v>1823</v>
      </c>
      <c r="H341" s="32" t="s">
        <v>1806</v>
      </c>
      <c r="I341" s="32" t="s">
        <v>1810</v>
      </c>
    </row>
    <row r="342" spans="1:9" ht="224">
      <c r="A342" s="53">
        <v>339</v>
      </c>
      <c r="B342" s="32" t="s">
        <v>1813</v>
      </c>
      <c r="C342" s="32" t="s">
        <v>1814</v>
      </c>
      <c r="D342" s="32">
        <v>2023</v>
      </c>
      <c r="E342" s="32" t="s">
        <v>1816</v>
      </c>
      <c r="F342" s="32" t="s">
        <v>1824</v>
      </c>
      <c r="G342" s="32" t="s">
        <v>1817</v>
      </c>
      <c r="H342" s="60" t="s">
        <v>545</v>
      </c>
      <c r="I342" s="38" t="s">
        <v>1815</v>
      </c>
    </row>
    <row r="343" spans="1:9" ht="224">
      <c r="A343" s="53">
        <v>340</v>
      </c>
      <c r="B343" s="32" t="s">
        <v>1818</v>
      </c>
      <c r="C343" s="32" t="s">
        <v>1819</v>
      </c>
      <c r="D343" s="32">
        <v>2019</v>
      </c>
      <c r="E343" s="32" t="s">
        <v>817</v>
      </c>
      <c r="F343" s="32" t="s">
        <v>1820</v>
      </c>
      <c r="G343" s="32" t="s">
        <v>1829</v>
      </c>
      <c r="H343" s="60" t="s">
        <v>1830</v>
      </c>
      <c r="I343" s="60" t="s">
        <v>1821</v>
      </c>
    </row>
    <row r="344" spans="1:9" ht="144">
      <c r="A344" s="53">
        <v>341</v>
      </c>
      <c r="B344" s="32" t="s">
        <v>1825</v>
      </c>
      <c r="C344" s="32" t="s">
        <v>1826</v>
      </c>
      <c r="D344" s="32">
        <v>2023</v>
      </c>
      <c r="E344" s="32" t="s">
        <v>1693</v>
      </c>
      <c r="F344" s="32" t="s">
        <v>1827</v>
      </c>
      <c r="G344" s="32" t="s">
        <v>1828</v>
      </c>
      <c r="H344" s="60" t="s">
        <v>545</v>
      </c>
      <c r="I344" s="38" t="s">
        <v>1831</v>
      </c>
    </row>
    <row r="345" spans="1:9">
      <c r="A345" s="45"/>
      <c r="B345" s="44"/>
      <c r="C345" s="44"/>
      <c r="D345" s="44"/>
      <c r="E345" s="45"/>
      <c r="F345" s="44"/>
      <c r="G345" s="44"/>
      <c r="H345" s="45"/>
      <c r="I345" s="44"/>
    </row>
    <row r="346" spans="1:9">
      <c r="A346" s="45"/>
      <c r="B346" s="44"/>
      <c r="C346" s="44"/>
      <c r="D346" s="44"/>
      <c r="E346" s="45"/>
      <c r="F346" s="44"/>
      <c r="G346" s="44"/>
      <c r="H346" s="45"/>
      <c r="I346" s="44"/>
    </row>
    <row r="347" spans="1:9">
      <c r="A347" s="45"/>
      <c r="B347" s="44"/>
      <c r="C347" s="44"/>
      <c r="D347" s="44"/>
      <c r="E347" s="45"/>
      <c r="F347" s="44"/>
      <c r="G347" s="44"/>
      <c r="H347" s="45"/>
      <c r="I347" s="44"/>
    </row>
    <row r="348" spans="1:9">
      <c r="A348" s="54"/>
      <c r="B348" s="44"/>
      <c r="C348" s="44"/>
      <c r="D348" s="44"/>
      <c r="E348" s="45"/>
      <c r="F348" s="44"/>
      <c r="G348" s="44"/>
      <c r="H348" s="45"/>
      <c r="I348" s="44"/>
    </row>
    <row r="349" spans="1:9">
      <c r="A349" s="54"/>
      <c r="B349" s="44"/>
      <c r="C349" s="44"/>
      <c r="D349" s="44"/>
      <c r="E349" s="45"/>
      <c r="F349" s="44"/>
      <c r="G349" s="44"/>
      <c r="H349" s="45"/>
      <c r="I349" s="44"/>
    </row>
    <row r="350" spans="1:9">
      <c r="A350" s="54"/>
      <c r="B350" s="44"/>
      <c r="C350" s="44"/>
      <c r="D350" s="44"/>
      <c r="E350" s="45"/>
      <c r="F350" s="44"/>
      <c r="G350" s="44"/>
      <c r="H350" s="45"/>
      <c r="I350" s="44"/>
    </row>
    <row r="351" spans="1:9">
      <c r="A351" s="54"/>
      <c r="B351" s="44"/>
      <c r="C351" s="44"/>
      <c r="D351" s="44"/>
      <c r="E351" s="45"/>
      <c r="F351" s="44"/>
      <c r="G351" s="44"/>
      <c r="H351" s="45"/>
      <c r="I351" s="44"/>
    </row>
    <row r="352" spans="1:9">
      <c r="A352" s="54"/>
      <c r="B352" s="44"/>
      <c r="C352" s="44"/>
      <c r="D352" s="44"/>
      <c r="E352" s="45"/>
      <c r="F352" s="44"/>
      <c r="G352" s="44"/>
      <c r="H352" s="45"/>
      <c r="I352" s="44"/>
    </row>
    <row r="353" spans="1:9">
      <c r="A353" s="54"/>
      <c r="B353" s="44"/>
      <c r="C353" s="44"/>
      <c r="D353" s="44"/>
      <c r="E353" s="45"/>
      <c r="F353" s="44"/>
      <c r="G353" s="44"/>
      <c r="H353" s="45"/>
      <c r="I353" s="44"/>
    </row>
    <row r="354" spans="1:9">
      <c r="A354" s="54"/>
      <c r="B354" s="44"/>
      <c r="C354" s="44"/>
      <c r="D354" s="44"/>
      <c r="E354" s="45"/>
      <c r="F354" s="44"/>
      <c r="G354" s="44"/>
      <c r="H354" s="45"/>
      <c r="I354" s="44"/>
    </row>
    <row r="355" spans="1:9">
      <c r="A355" s="54"/>
      <c r="B355" s="44"/>
      <c r="C355" s="44"/>
      <c r="D355" s="44"/>
      <c r="E355" s="45"/>
      <c r="F355" s="44"/>
      <c r="G355" s="44"/>
      <c r="H355" s="45"/>
      <c r="I355" s="44"/>
    </row>
    <row r="356" spans="1:9">
      <c r="A356" s="54"/>
      <c r="B356" s="44"/>
      <c r="C356" s="44"/>
      <c r="D356" s="44"/>
      <c r="E356" s="45"/>
      <c r="F356" s="44"/>
      <c r="G356" s="44"/>
      <c r="H356" s="45"/>
      <c r="I356" s="44"/>
    </row>
    <row r="357" spans="1:9">
      <c r="A357" s="54"/>
      <c r="B357" s="44"/>
      <c r="C357" s="44"/>
      <c r="D357" s="44"/>
      <c r="E357" s="45"/>
      <c r="F357" s="44"/>
      <c r="G357" s="44"/>
      <c r="H357" s="45"/>
      <c r="I357" s="44"/>
    </row>
    <row r="358" spans="1:9">
      <c r="A358" s="54"/>
      <c r="B358" s="44"/>
      <c r="C358" s="44"/>
      <c r="D358" s="44"/>
      <c r="E358" s="45"/>
      <c r="F358" s="44"/>
      <c r="G358" s="44"/>
      <c r="H358" s="45"/>
      <c r="I358" s="44"/>
    </row>
    <row r="359" spans="1:9">
      <c r="A359" s="54"/>
      <c r="B359" s="44"/>
      <c r="C359" s="44"/>
      <c r="D359" s="44"/>
      <c r="E359" s="45"/>
      <c r="F359" s="44"/>
      <c r="G359" s="44"/>
      <c r="H359" s="45"/>
      <c r="I359" s="44"/>
    </row>
    <row r="360" spans="1:9">
      <c r="A360" s="54"/>
      <c r="B360" s="44"/>
      <c r="C360" s="44"/>
      <c r="D360" s="44"/>
      <c r="E360" s="45"/>
      <c r="F360" s="44"/>
      <c r="G360" s="44"/>
      <c r="H360" s="45"/>
      <c r="I360" s="44"/>
    </row>
    <row r="361" spans="1:9">
      <c r="A361" s="54"/>
      <c r="B361" s="44"/>
      <c r="C361" s="44"/>
      <c r="D361" s="44"/>
      <c r="E361" s="45"/>
      <c r="F361" s="44"/>
      <c r="G361" s="44"/>
      <c r="H361" s="45"/>
      <c r="I361" s="44"/>
    </row>
    <row r="362" spans="1:9">
      <c r="A362" s="54"/>
      <c r="B362" s="44"/>
      <c r="C362" s="44"/>
      <c r="D362" s="44"/>
      <c r="E362" s="45"/>
      <c r="F362" s="44"/>
      <c r="G362" s="44"/>
      <c r="H362" s="45"/>
      <c r="I362" s="44"/>
    </row>
    <row r="363" spans="1:9">
      <c r="A363" s="54"/>
      <c r="B363" s="44"/>
      <c r="C363" s="44"/>
      <c r="D363" s="44"/>
      <c r="E363" s="45"/>
      <c r="F363" s="44"/>
      <c r="G363" s="44"/>
      <c r="H363" s="45"/>
      <c r="I363" s="44"/>
    </row>
    <row r="364" spans="1:9">
      <c r="A364" s="54"/>
      <c r="B364" s="44"/>
      <c r="C364" s="44"/>
      <c r="D364" s="44"/>
      <c r="E364" s="45"/>
      <c r="F364" s="44"/>
      <c r="G364" s="44"/>
      <c r="H364" s="45"/>
      <c r="I364" s="44"/>
    </row>
    <row r="365" spans="1:9">
      <c r="A365" s="54"/>
      <c r="B365" s="44"/>
      <c r="C365" s="44"/>
      <c r="D365" s="44"/>
      <c r="E365" s="45"/>
      <c r="F365" s="44"/>
      <c r="G365" s="44"/>
      <c r="H365" s="45"/>
      <c r="I365" s="44"/>
    </row>
    <row r="366" spans="1:9">
      <c r="A366" s="54"/>
      <c r="B366" s="44"/>
      <c r="C366" s="44"/>
      <c r="D366" s="44"/>
      <c r="E366" s="45"/>
      <c r="F366" s="44"/>
      <c r="G366" s="44"/>
      <c r="H366" s="45"/>
      <c r="I366" s="44"/>
    </row>
    <row r="367" spans="1:9">
      <c r="A367" s="54"/>
      <c r="B367" s="44"/>
      <c r="C367" s="44"/>
      <c r="D367" s="44"/>
      <c r="E367" s="45"/>
      <c r="F367" s="44"/>
      <c r="G367" s="44"/>
      <c r="H367" s="45"/>
      <c r="I367" s="44"/>
    </row>
    <row r="368" spans="1:9">
      <c r="A368" s="54"/>
      <c r="B368" s="44"/>
      <c r="C368" s="44"/>
      <c r="D368" s="44"/>
      <c r="E368" s="45"/>
      <c r="F368" s="44"/>
      <c r="G368" s="44"/>
      <c r="H368" s="45"/>
      <c r="I368" s="44"/>
    </row>
    <row r="369" spans="1:9">
      <c r="A369" s="54"/>
      <c r="B369" s="44"/>
      <c r="C369" s="44"/>
      <c r="D369" s="44"/>
      <c r="E369" s="45"/>
      <c r="F369" s="44"/>
      <c r="G369" s="44"/>
      <c r="H369" s="45"/>
      <c r="I369" s="44"/>
    </row>
    <row r="370" spans="1:9">
      <c r="A370" s="54"/>
      <c r="B370" s="44"/>
      <c r="C370" s="44"/>
      <c r="D370" s="44"/>
      <c r="E370" s="45"/>
      <c r="F370" s="44"/>
      <c r="G370" s="44"/>
      <c r="H370" s="45"/>
      <c r="I370" s="44"/>
    </row>
    <row r="371" spans="1:9">
      <c r="A371" s="54"/>
      <c r="B371" s="44"/>
      <c r="C371" s="44"/>
      <c r="D371" s="44"/>
      <c r="E371" s="45"/>
      <c r="F371" s="44"/>
      <c r="G371" s="44"/>
      <c r="H371" s="45"/>
      <c r="I371" s="44"/>
    </row>
    <row r="372" spans="1:9">
      <c r="A372" s="54"/>
      <c r="B372" s="44"/>
      <c r="C372" s="44"/>
      <c r="D372" s="44"/>
      <c r="E372" s="45"/>
      <c r="F372" s="44"/>
      <c r="G372" s="44"/>
      <c r="H372" s="45"/>
      <c r="I372" s="44"/>
    </row>
    <row r="373" spans="1:9">
      <c r="A373" s="54"/>
      <c r="B373" s="44"/>
      <c r="C373" s="44"/>
      <c r="D373" s="44"/>
      <c r="E373" s="45"/>
      <c r="F373" s="44"/>
      <c r="G373" s="44"/>
      <c r="H373" s="45"/>
      <c r="I373" s="44"/>
    </row>
    <row r="374" spans="1:9">
      <c r="A374" s="54"/>
      <c r="B374" s="44"/>
      <c r="C374" s="44"/>
      <c r="D374" s="44"/>
      <c r="E374" s="45"/>
      <c r="F374" s="44"/>
      <c r="G374" s="44"/>
      <c r="H374" s="45"/>
      <c r="I374" s="44"/>
    </row>
    <row r="375" spans="1:9">
      <c r="A375" s="54"/>
      <c r="B375" s="44"/>
      <c r="C375" s="44"/>
      <c r="D375" s="44"/>
      <c r="E375" s="45"/>
      <c r="F375" s="44"/>
      <c r="G375" s="44"/>
      <c r="H375" s="45"/>
      <c r="I375" s="44"/>
    </row>
    <row r="376" spans="1:9">
      <c r="A376" s="54"/>
      <c r="B376" s="44"/>
      <c r="C376" s="44"/>
      <c r="D376" s="44"/>
      <c r="E376" s="45"/>
      <c r="F376" s="44"/>
      <c r="G376" s="44"/>
      <c r="H376" s="45"/>
      <c r="I376" s="44"/>
    </row>
    <row r="377" spans="1:9">
      <c r="A377" s="54"/>
      <c r="B377" s="44"/>
      <c r="C377" s="44"/>
      <c r="D377" s="44"/>
      <c r="E377" s="45"/>
      <c r="F377" s="44"/>
      <c r="G377" s="44"/>
      <c r="H377" s="45"/>
      <c r="I377" s="44"/>
    </row>
    <row r="378" spans="1:9">
      <c r="A378" s="54"/>
      <c r="B378" s="44"/>
      <c r="C378" s="44"/>
      <c r="D378" s="44"/>
      <c r="E378" s="45"/>
      <c r="F378" s="44"/>
      <c r="G378" s="44"/>
      <c r="H378" s="45"/>
      <c r="I378" s="44"/>
    </row>
    <row r="379" spans="1:9">
      <c r="A379" s="54"/>
      <c r="B379" s="44"/>
      <c r="C379" s="44"/>
      <c r="D379" s="44"/>
      <c r="E379" s="45"/>
      <c r="F379" s="44"/>
      <c r="G379" s="44"/>
      <c r="H379" s="45"/>
      <c r="I379" s="44"/>
    </row>
    <row r="380" spans="1:9">
      <c r="A380" s="54"/>
      <c r="B380" s="44"/>
      <c r="C380" s="44"/>
      <c r="D380" s="44"/>
      <c r="E380" s="45"/>
      <c r="F380" s="44"/>
      <c r="G380" s="44"/>
      <c r="H380" s="45"/>
      <c r="I380" s="44"/>
    </row>
    <row r="381" spans="1:9">
      <c r="A381" s="54"/>
      <c r="B381" s="44"/>
      <c r="C381" s="44"/>
      <c r="D381" s="44"/>
      <c r="E381" s="45"/>
      <c r="F381" s="44"/>
      <c r="G381" s="44"/>
      <c r="H381" s="45"/>
      <c r="I381" s="44"/>
    </row>
    <row r="382" spans="1:9">
      <c r="A382" s="54"/>
      <c r="B382" s="44"/>
      <c r="C382" s="44"/>
      <c r="D382" s="44"/>
      <c r="E382" s="45"/>
      <c r="F382" s="44"/>
      <c r="G382" s="44"/>
      <c r="H382" s="45"/>
      <c r="I382" s="44"/>
    </row>
    <row r="383" spans="1:9">
      <c r="A383" s="54"/>
      <c r="B383" s="44"/>
      <c r="C383" s="44"/>
      <c r="D383" s="44"/>
      <c r="E383" s="45"/>
      <c r="F383" s="44"/>
      <c r="G383" s="44"/>
      <c r="H383" s="45"/>
      <c r="I383" s="44"/>
    </row>
    <row r="384" spans="1:9">
      <c r="A384" s="54"/>
      <c r="B384" s="44"/>
      <c r="C384" s="44"/>
      <c r="D384" s="44"/>
      <c r="E384" s="45"/>
      <c r="F384" s="44"/>
      <c r="G384" s="44"/>
      <c r="H384" s="45"/>
      <c r="I384" s="44"/>
    </row>
    <row r="385" spans="1:9">
      <c r="A385" s="54"/>
      <c r="B385" s="44"/>
      <c r="C385" s="44"/>
      <c r="D385" s="44"/>
      <c r="E385" s="45"/>
      <c r="F385" s="44"/>
      <c r="G385" s="44"/>
      <c r="H385" s="45"/>
      <c r="I385" s="44"/>
    </row>
    <row r="386" spans="1:9">
      <c r="A386" s="54"/>
      <c r="B386" s="44"/>
      <c r="C386" s="44"/>
      <c r="D386" s="44"/>
      <c r="E386" s="45"/>
      <c r="F386" s="44"/>
      <c r="G386" s="44"/>
      <c r="H386" s="45"/>
      <c r="I386" s="44"/>
    </row>
    <row r="387" spans="1:9">
      <c r="A387" s="54"/>
      <c r="B387" s="44"/>
      <c r="C387" s="44"/>
      <c r="D387" s="44"/>
      <c r="E387" s="45"/>
      <c r="F387" s="44"/>
      <c r="G387" s="44"/>
      <c r="H387" s="45"/>
      <c r="I387" s="44"/>
    </row>
    <row r="388" spans="1:9">
      <c r="A388" s="54"/>
      <c r="B388" s="44"/>
      <c r="C388" s="44"/>
      <c r="D388" s="44"/>
      <c r="E388" s="45"/>
      <c r="F388" s="44"/>
      <c r="G388" s="44"/>
      <c r="H388" s="45"/>
      <c r="I388" s="44"/>
    </row>
    <row r="389" spans="1:9">
      <c r="A389" s="54"/>
      <c r="B389" s="44"/>
      <c r="C389" s="44"/>
      <c r="D389" s="44"/>
      <c r="E389" s="45"/>
      <c r="F389" s="44"/>
      <c r="G389" s="44"/>
      <c r="H389" s="45"/>
      <c r="I389" s="44"/>
    </row>
    <row r="390" spans="1:9">
      <c r="A390" s="54"/>
      <c r="B390" s="44"/>
      <c r="C390" s="44"/>
      <c r="D390" s="44"/>
      <c r="E390" s="45"/>
      <c r="F390" s="44"/>
      <c r="G390" s="44"/>
      <c r="H390" s="45"/>
      <c r="I390" s="44"/>
    </row>
    <row r="391" spans="1:9">
      <c r="A391" s="54"/>
      <c r="B391" s="44"/>
      <c r="C391" s="44"/>
      <c r="D391" s="44"/>
      <c r="E391" s="45"/>
      <c r="F391" s="44"/>
      <c r="G391" s="44"/>
      <c r="H391" s="45"/>
      <c r="I391" s="44"/>
    </row>
    <row r="392" spans="1:9">
      <c r="A392" s="54"/>
      <c r="B392" s="44"/>
      <c r="C392" s="44"/>
      <c r="D392" s="44"/>
      <c r="E392" s="45"/>
      <c r="F392" s="44"/>
      <c r="G392" s="44"/>
      <c r="H392" s="45"/>
      <c r="I392" s="44"/>
    </row>
    <row r="393" spans="1:9">
      <c r="A393" s="54"/>
      <c r="B393" s="44"/>
      <c r="C393" s="44"/>
      <c r="D393" s="44"/>
      <c r="E393" s="45"/>
      <c r="F393" s="44"/>
      <c r="G393" s="44"/>
      <c r="H393" s="45"/>
      <c r="I393" s="44"/>
    </row>
    <row r="394" spans="1:9">
      <c r="A394" s="54"/>
      <c r="B394" s="44"/>
      <c r="C394" s="44"/>
      <c r="D394" s="44"/>
      <c r="E394" s="45"/>
      <c r="F394" s="44"/>
      <c r="G394" s="44"/>
      <c r="H394" s="45"/>
      <c r="I394" s="44"/>
    </row>
    <row r="395" spans="1:9">
      <c r="A395" s="54"/>
      <c r="B395" s="44"/>
      <c r="C395" s="44"/>
      <c r="D395" s="44"/>
      <c r="E395" s="45"/>
      <c r="F395" s="44"/>
      <c r="G395" s="44"/>
      <c r="H395" s="45"/>
      <c r="I395" s="44"/>
    </row>
    <row r="396" spans="1:9">
      <c r="A396" s="54"/>
      <c r="B396" s="44"/>
      <c r="C396" s="44"/>
      <c r="D396" s="44"/>
      <c r="E396" s="45"/>
      <c r="F396" s="44"/>
      <c r="G396" s="44"/>
      <c r="H396" s="45"/>
      <c r="I396" s="44"/>
    </row>
    <row r="397" spans="1:9">
      <c r="A397" s="54"/>
      <c r="B397" s="44"/>
      <c r="C397" s="44"/>
      <c r="D397" s="44"/>
      <c r="E397" s="45"/>
      <c r="F397" s="44"/>
      <c r="G397" s="44"/>
      <c r="H397" s="45"/>
      <c r="I397" s="44"/>
    </row>
    <row r="398" spans="1:9">
      <c r="A398" s="54"/>
      <c r="B398" s="44"/>
      <c r="C398" s="44"/>
      <c r="D398" s="44"/>
      <c r="E398" s="45"/>
      <c r="F398" s="44"/>
      <c r="G398" s="44"/>
      <c r="H398" s="45"/>
      <c r="I398" s="44"/>
    </row>
    <row r="399" spans="1:9">
      <c r="A399" s="54"/>
      <c r="B399" s="44"/>
      <c r="C399" s="44"/>
      <c r="D399" s="44"/>
      <c r="E399" s="45"/>
      <c r="F399" s="44"/>
      <c r="G399" s="44"/>
      <c r="H399" s="45"/>
      <c r="I399" s="44"/>
    </row>
    <row r="400" spans="1:9">
      <c r="A400" s="54"/>
      <c r="B400" s="44"/>
      <c r="C400" s="44"/>
      <c r="D400" s="44"/>
      <c r="E400" s="45"/>
      <c r="F400" s="44"/>
      <c r="G400" s="44"/>
      <c r="H400" s="45"/>
      <c r="I400" s="44"/>
    </row>
    <row r="401" spans="1:9">
      <c r="A401" s="54"/>
      <c r="B401" s="44"/>
      <c r="C401" s="44"/>
      <c r="D401" s="44"/>
      <c r="E401" s="45"/>
      <c r="F401" s="44"/>
      <c r="G401" s="44"/>
      <c r="H401" s="45"/>
      <c r="I401" s="44"/>
    </row>
    <row r="402" spans="1:9">
      <c r="A402" s="54"/>
      <c r="B402" s="44"/>
      <c r="C402" s="44"/>
      <c r="D402" s="44"/>
      <c r="E402" s="45"/>
      <c r="F402" s="44"/>
      <c r="G402" s="44"/>
      <c r="H402" s="45"/>
      <c r="I402" s="44"/>
    </row>
    <row r="403" spans="1:9">
      <c r="A403" s="54"/>
      <c r="B403" s="44"/>
      <c r="C403" s="44"/>
      <c r="D403" s="44"/>
      <c r="E403" s="45"/>
      <c r="F403" s="44"/>
      <c r="G403" s="44"/>
      <c r="H403" s="45"/>
      <c r="I403" s="44"/>
    </row>
    <row r="404" spans="1:9">
      <c r="A404" s="54"/>
      <c r="B404" s="44"/>
      <c r="C404" s="44"/>
      <c r="D404" s="44"/>
      <c r="E404" s="45"/>
      <c r="F404" s="44"/>
      <c r="G404" s="44"/>
      <c r="H404" s="45"/>
      <c r="I404" s="44"/>
    </row>
    <row r="405" spans="1:9">
      <c r="A405" s="54"/>
      <c r="B405" s="44"/>
      <c r="C405" s="44"/>
      <c r="D405" s="44"/>
      <c r="E405" s="45"/>
      <c r="F405" s="44"/>
      <c r="G405" s="44"/>
      <c r="H405" s="45"/>
      <c r="I405" s="44"/>
    </row>
    <row r="406" spans="1:9">
      <c r="A406" s="54"/>
      <c r="B406" s="44"/>
      <c r="C406" s="44"/>
      <c r="D406" s="44"/>
      <c r="E406" s="45"/>
      <c r="F406" s="44"/>
      <c r="G406" s="44"/>
      <c r="H406" s="45"/>
      <c r="I406" s="44"/>
    </row>
    <row r="407" spans="1:9">
      <c r="A407" s="54"/>
      <c r="B407" s="44"/>
      <c r="C407" s="44"/>
      <c r="D407" s="44"/>
      <c r="E407" s="45"/>
      <c r="F407" s="44"/>
      <c r="G407" s="44"/>
      <c r="H407" s="45"/>
      <c r="I407" s="44"/>
    </row>
    <row r="408" spans="1:9">
      <c r="A408" s="54"/>
      <c r="B408" s="44"/>
      <c r="C408" s="44"/>
      <c r="D408" s="44"/>
      <c r="E408" s="45"/>
      <c r="F408" s="44"/>
      <c r="G408" s="44"/>
      <c r="H408" s="45"/>
      <c r="I408" s="44"/>
    </row>
    <row r="409" spans="1:9">
      <c r="A409" s="54"/>
      <c r="B409" s="44"/>
      <c r="C409" s="44"/>
      <c r="D409" s="44"/>
      <c r="E409" s="45"/>
      <c r="F409" s="44"/>
      <c r="G409" s="44"/>
      <c r="H409" s="45"/>
      <c r="I409" s="44"/>
    </row>
    <row r="410" spans="1:9">
      <c r="A410" s="54"/>
      <c r="B410" s="44"/>
      <c r="C410" s="44"/>
      <c r="D410" s="44"/>
      <c r="E410" s="45"/>
      <c r="F410" s="44"/>
      <c r="G410" s="44"/>
      <c r="H410" s="45"/>
      <c r="I410" s="44"/>
    </row>
    <row r="411" spans="1:9">
      <c r="A411" s="54"/>
      <c r="B411" s="44"/>
      <c r="C411" s="44"/>
      <c r="D411" s="44"/>
      <c r="E411" s="45"/>
      <c r="F411" s="44"/>
      <c r="G411" s="44"/>
      <c r="H411" s="45"/>
      <c r="I411" s="44"/>
    </row>
    <row r="412" spans="1:9">
      <c r="A412" s="54"/>
      <c r="B412" s="44"/>
      <c r="C412" s="44"/>
      <c r="D412" s="44"/>
      <c r="E412" s="45"/>
      <c r="F412" s="44"/>
      <c r="G412" s="44"/>
      <c r="H412" s="45"/>
      <c r="I412" s="44"/>
    </row>
    <row r="413" spans="1:9">
      <c r="A413" s="54"/>
      <c r="B413" s="44"/>
      <c r="C413" s="44"/>
      <c r="D413" s="44"/>
      <c r="E413" s="45"/>
      <c r="F413" s="44"/>
      <c r="G413" s="44"/>
      <c r="H413" s="45"/>
      <c r="I413" s="44"/>
    </row>
    <row r="414" spans="1:9">
      <c r="A414" s="54"/>
      <c r="B414" s="44"/>
      <c r="C414" s="44"/>
      <c r="D414" s="44"/>
      <c r="E414" s="45"/>
      <c r="F414" s="44"/>
      <c r="G414" s="44"/>
      <c r="H414" s="45"/>
      <c r="I414" s="44"/>
    </row>
    <row r="415" spans="1:9">
      <c r="A415" s="54"/>
      <c r="B415" s="44"/>
      <c r="C415" s="44"/>
      <c r="D415" s="44"/>
      <c r="E415" s="45"/>
      <c r="F415" s="44"/>
      <c r="G415" s="44"/>
      <c r="H415" s="45"/>
      <c r="I415" s="44"/>
    </row>
    <row r="416" spans="1:9">
      <c r="A416" s="54"/>
      <c r="B416" s="44"/>
      <c r="C416" s="44"/>
      <c r="D416" s="44"/>
      <c r="E416" s="45"/>
      <c r="F416" s="44"/>
      <c r="G416" s="44"/>
      <c r="H416" s="45"/>
      <c r="I416" s="44"/>
    </row>
    <row r="417" spans="1:9">
      <c r="A417" s="54"/>
      <c r="B417" s="44"/>
      <c r="C417" s="44"/>
      <c r="D417" s="44"/>
      <c r="E417" s="45"/>
      <c r="F417" s="44"/>
      <c r="G417" s="44"/>
      <c r="H417" s="45"/>
      <c r="I417" s="44"/>
    </row>
    <row r="418" spans="1:9">
      <c r="A418" s="54"/>
      <c r="B418" s="44"/>
      <c r="C418" s="44"/>
      <c r="D418" s="44"/>
      <c r="E418" s="45"/>
      <c r="F418" s="44"/>
      <c r="G418" s="44"/>
      <c r="H418" s="45"/>
      <c r="I418" s="44"/>
    </row>
    <row r="419" spans="1:9">
      <c r="A419" s="54"/>
      <c r="B419" s="44"/>
      <c r="C419" s="44"/>
      <c r="D419" s="44"/>
      <c r="E419" s="45"/>
      <c r="F419" s="44"/>
      <c r="G419" s="44"/>
      <c r="H419" s="45"/>
      <c r="I419" s="44"/>
    </row>
    <row r="420" spans="1:9">
      <c r="A420" s="54"/>
      <c r="B420" s="44"/>
      <c r="C420" s="44"/>
      <c r="D420" s="44"/>
      <c r="E420" s="45"/>
      <c r="F420" s="44"/>
      <c r="G420" s="44"/>
      <c r="H420" s="45"/>
      <c r="I420" s="44"/>
    </row>
    <row r="421" spans="1:9">
      <c r="A421" s="54"/>
      <c r="B421" s="44"/>
      <c r="C421" s="44"/>
      <c r="D421" s="44"/>
      <c r="E421" s="45"/>
      <c r="F421" s="44"/>
      <c r="G421" s="44"/>
      <c r="H421" s="45"/>
      <c r="I421" s="44"/>
    </row>
    <row r="422" spans="1:9">
      <c r="A422" s="54"/>
      <c r="B422" s="44"/>
      <c r="C422" s="44"/>
      <c r="D422" s="44"/>
      <c r="E422" s="45"/>
      <c r="F422" s="44"/>
      <c r="G422" s="44"/>
      <c r="H422" s="45"/>
      <c r="I422" s="44"/>
    </row>
    <row r="423" spans="1:9">
      <c r="A423" s="54"/>
      <c r="B423" s="44"/>
      <c r="C423" s="44"/>
      <c r="D423" s="44"/>
      <c r="E423" s="45"/>
      <c r="F423" s="44"/>
      <c r="G423" s="44"/>
      <c r="H423" s="45"/>
      <c r="I423" s="44"/>
    </row>
    <row r="424" spans="1:9">
      <c r="A424" s="54"/>
      <c r="B424" s="44"/>
      <c r="C424" s="44"/>
      <c r="D424" s="44"/>
      <c r="E424" s="45"/>
      <c r="F424" s="44"/>
      <c r="G424" s="44"/>
      <c r="H424" s="45"/>
      <c r="I424" s="44"/>
    </row>
    <row r="425" spans="1:9">
      <c r="A425" s="54"/>
      <c r="B425" s="44"/>
      <c r="C425" s="44"/>
      <c r="D425" s="44"/>
      <c r="E425" s="45"/>
      <c r="F425" s="44"/>
      <c r="G425" s="44"/>
      <c r="H425" s="45"/>
      <c r="I425" s="44"/>
    </row>
    <row r="426" spans="1:9">
      <c r="A426" s="54"/>
      <c r="B426" s="44"/>
      <c r="C426" s="44"/>
      <c r="D426" s="44"/>
      <c r="E426" s="45"/>
      <c r="F426" s="44"/>
      <c r="G426" s="44"/>
      <c r="H426" s="45"/>
      <c r="I426" s="44"/>
    </row>
    <row r="427" spans="1:9">
      <c r="A427" s="54"/>
      <c r="B427" s="44"/>
      <c r="C427" s="44"/>
      <c r="D427" s="44"/>
      <c r="E427" s="45"/>
      <c r="F427" s="44"/>
      <c r="G427" s="44"/>
      <c r="H427" s="45"/>
      <c r="I427" s="44"/>
    </row>
    <row r="428" spans="1:9">
      <c r="A428" s="54"/>
      <c r="B428" s="44"/>
      <c r="C428" s="44"/>
      <c r="D428" s="44"/>
      <c r="E428" s="45"/>
      <c r="F428" s="44"/>
      <c r="G428" s="44"/>
      <c r="H428" s="45"/>
      <c r="I428" s="44"/>
    </row>
    <row r="429" spans="1:9">
      <c r="A429" s="54"/>
      <c r="B429" s="44"/>
      <c r="C429" s="44"/>
      <c r="D429" s="44"/>
      <c r="E429" s="45"/>
      <c r="F429" s="44"/>
      <c r="G429" s="44"/>
      <c r="H429" s="45"/>
      <c r="I429" s="44"/>
    </row>
    <row r="430" spans="1:9">
      <c r="A430" s="54"/>
      <c r="B430" s="44"/>
      <c r="C430" s="44"/>
      <c r="D430" s="44"/>
      <c r="E430" s="45"/>
      <c r="F430" s="44"/>
      <c r="G430" s="44"/>
      <c r="H430" s="45"/>
      <c r="I430" s="44"/>
    </row>
    <row r="431" spans="1:9">
      <c r="A431" s="54"/>
      <c r="B431" s="44"/>
      <c r="C431" s="44"/>
      <c r="D431" s="44"/>
      <c r="E431" s="45"/>
      <c r="F431" s="44"/>
      <c r="G431" s="44"/>
      <c r="H431" s="45"/>
      <c r="I431" s="44"/>
    </row>
    <row r="432" spans="1:9">
      <c r="A432" s="54"/>
      <c r="B432" s="44"/>
      <c r="C432" s="44"/>
      <c r="D432" s="44"/>
      <c r="E432" s="45"/>
      <c r="F432" s="44"/>
      <c r="G432" s="44"/>
      <c r="H432" s="45"/>
      <c r="I432" s="44"/>
    </row>
    <row r="433" spans="1:9">
      <c r="A433" s="54"/>
      <c r="B433" s="44"/>
      <c r="C433" s="44"/>
      <c r="D433" s="44"/>
      <c r="E433" s="45"/>
      <c r="F433" s="44"/>
      <c r="G433" s="44"/>
      <c r="H433" s="45"/>
      <c r="I433" s="44"/>
    </row>
    <row r="434" spans="1:9">
      <c r="A434" s="54"/>
      <c r="B434" s="44"/>
      <c r="C434" s="44"/>
      <c r="D434" s="44"/>
      <c r="E434" s="45"/>
      <c r="F434" s="44"/>
      <c r="G434" s="44"/>
      <c r="H434" s="45"/>
      <c r="I434" s="44"/>
    </row>
    <row r="435" spans="1:9">
      <c r="A435" s="54"/>
      <c r="B435" s="44"/>
      <c r="C435" s="44"/>
      <c r="D435" s="44"/>
      <c r="E435" s="45"/>
      <c r="F435" s="44"/>
      <c r="G435" s="44"/>
      <c r="H435" s="45"/>
      <c r="I435" s="44"/>
    </row>
    <row r="436" spans="1:9">
      <c r="A436" s="54"/>
      <c r="B436" s="44"/>
      <c r="C436" s="44"/>
      <c r="D436" s="44"/>
      <c r="E436" s="45"/>
      <c r="F436" s="44"/>
      <c r="G436" s="44"/>
      <c r="H436" s="45"/>
      <c r="I436" s="44"/>
    </row>
    <row r="437" spans="1:9">
      <c r="A437" s="54"/>
      <c r="B437" s="44"/>
      <c r="C437" s="44"/>
      <c r="D437" s="44"/>
      <c r="E437" s="45"/>
      <c r="F437" s="44"/>
      <c r="G437" s="44"/>
      <c r="H437" s="45"/>
      <c r="I437" s="44"/>
    </row>
    <row r="438" spans="1:9">
      <c r="A438" s="54"/>
      <c r="B438" s="44"/>
      <c r="C438" s="44"/>
      <c r="D438" s="44"/>
      <c r="E438" s="45"/>
      <c r="F438" s="44"/>
      <c r="G438" s="44"/>
      <c r="H438" s="45"/>
      <c r="I438" s="44"/>
    </row>
    <row r="439" spans="1:9">
      <c r="A439" s="54"/>
      <c r="B439" s="44"/>
      <c r="C439" s="44"/>
      <c r="D439" s="44"/>
      <c r="E439" s="45"/>
      <c r="F439" s="44"/>
      <c r="G439" s="44"/>
      <c r="H439" s="45"/>
      <c r="I439" s="44"/>
    </row>
    <row r="440" spans="1:9">
      <c r="A440" s="54"/>
      <c r="B440" s="44"/>
      <c r="C440" s="44"/>
      <c r="D440" s="44"/>
      <c r="E440" s="45"/>
      <c r="F440" s="44"/>
      <c r="G440" s="44"/>
      <c r="H440" s="45"/>
      <c r="I440" s="44"/>
    </row>
    <row r="441" spans="1:9">
      <c r="A441" s="54"/>
      <c r="B441" s="44"/>
      <c r="C441" s="44"/>
      <c r="D441" s="44"/>
      <c r="E441" s="45"/>
      <c r="F441" s="44"/>
      <c r="G441" s="44"/>
      <c r="H441" s="45"/>
      <c r="I441" s="44"/>
    </row>
    <row r="442" spans="1:9">
      <c r="A442" s="54"/>
      <c r="B442" s="44"/>
      <c r="C442" s="44"/>
      <c r="D442" s="44"/>
      <c r="E442" s="45"/>
      <c r="F442" s="44"/>
      <c r="G442" s="44"/>
      <c r="H442" s="45"/>
      <c r="I442" s="44"/>
    </row>
    <row r="443" spans="1:9">
      <c r="A443" s="54"/>
      <c r="B443" s="44"/>
      <c r="C443" s="44"/>
      <c r="D443" s="44"/>
      <c r="E443" s="45"/>
      <c r="F443" s="44"/>
      <c r="G443" s="44"/>
      <c r="H443" s="45"/>
      <c r="I443" s="44"/>
    </row>
    <row r="444" spans="1:9">
      <c r="A444" s="54"/>
      <c r="B444" s="44"/>
      <c r="C444" s="44"/>
      <c r="D444" s="44"/>
      <c r="E444" s="45"/>
      <c r="F444" s="44"/>
      <c r="G444" s="44"/>
      <c r="H444" s="45"/>
      <c r="I444" s="44"/>
    </row>
    <row r="445" spans="1:9">
      <c r="A445" s="54"/>
      <c r="B445" s="44"/>
      <c r="C445" s="44"/>
      <c r="D445" s="44"/>
      <c r="E445" s="45"/>
      <c r="F445" s="44"/>
      <c r="G445" s="44"/>
      <c r="H445" s="45"/>
      <c r="I445" s="44"/>
    </row>
    <row r="446" spans="1:9">
      <c r="A446" s="54"/>
      <c r="B446" s="44"/>
      <c r="C446" s="44"/>
      <c r="D446" s="44"/>
      <c r="E446" s="45"/>
      <c r="F446" s="44"/>
      <c r="G446" s="44"/>
      <c r="H446" s="45"/>
      <c r="I446" s="44"/>
    </row>
    <row r="447" spans="1:9">
      <c r="A447" s="54"/>
      <c r="B447" s="44"/>
      <c r="C447" s="44"/>
      <c r="D447" s="44"/>
      <c r="E447" s="45"/>
      <c r="F447" s="44"/>
      <c r="G447" s="44"/>
      <c r="H447" s="45"/>
      <c r="I447" s="44"/>
    </row>
    <row r="448" spans="1:9">
      <c r="A448" s="54"/>
      <c r="B448" s="44"/>
      <c r="C448" s="44"/>
      <c r="D448" s="44"/>
      <c r="E448" s="45"/>
      <c r="F448" s="44"/>
      <c r="G448" s="44"/>
      <c r="H448" s="45"/>
      <c r="I448" s="44"/>
    </row>
    <row r="449" spans="1:9">
      <c r="A449" s="54"/>
      <c r="B449" s="44"/>
      <c r="C449" s="44"/>
      <c r="D449" s="44"/>
      <c r="E449" s="45"/>
      <c r="F449" s="44"/>
      <c r="G449" s="44"/>
      <c r="H449" s="45"/>
      <c r="I449" s="44"/>
    </row>
    <row r="450" spans="1:9">
      <c r="A450" s="54"/>
      <c r="B450" s="44"/>
      <c r="C450" s="44"/>
      <c r="D450" s="44"/>
      <c r="E450" s="45"/>
      <c r="F450" s="44"/>
      <c r="G450" s="44"/>
      <c r="H450" s="45"/>
      <c r="I450" s="44"/>
    </row>
    <row r="451" spans="1:9">
      <c r="A451" s="54"/>
      <c r="B451" s="44"/>
      <c r="C451" s="44"/>
      <c r="D451" s="44"/>
      <c r="E451" s="45"/>
      <c r="F451" s="44"/>
      <c r="G451" s="44"/>
      <c r="H451" s="45"/>
      <c r="I451" s="44"/>
    </row>
    <row r="452" spans="1:9">
      <c r="A452" s="54"/>
      <c r="B452" s="44"/>
      <c r="C452" s="44"/>
      <c r="D452" s="44"/>
      <c r="E452" s="45"/>
      <c r="F452" s="44"/>
      <c r="G452" s="44"/>
      <c r="H452" s="45"/>
      <c r="I452" s="44"/>
    </row>
    <row r="453" spans="1:9">
      <c r="A453" s="54"/>
      <c r="B453" s="44"/>
      <c r="C453" s="44"/>
      <c r="D453" s="44"/>
      <c r="E453" s="45"/>
      <c r="F453" s="44"/>
      <c r="G453" s="44"/>
      <c r="H453" s="45"/>
      <c r="I453" s="44"/>
    </row>
    <row r="454" spans="1:9">
      <c r="A454" s="54"/>
      <c r="B454" s="44"/>
      <c r="C454" s="44"/>
      <c r="D454" s="44"/>
      <c r="E454" s="45"/>
      <c r="F454" s="44"/>
      <c r="G454" s="44"/>
      <c r="H454" s="45"/>
      <c r="I454" s="44"/>
    </row>
    <row r="455" spans="1:9">
      <c r="A455" s="54"/>
      <c r="B455" s="44"/>
      <c r="C455" s="44"/>
      <c r="D455" s="44"/>
      <c r="E455" s="45"/>
      <c r="F455" s="44"/>
      <c r="G455" s="44"/>
      <c r="H455" s="45"/>
      <c r="I455" s="44"/>
    </row>
    <row r="456" spans="1:9">
      <c r="A456" s="54"/>
      <c r="B456" s="44"/>
      <c r="C456" s="44"/>
      <c r="D456" s="44"/>
      <c r="E456" s="45"/>
      <c r="F456" s="44"/>
      <c r="G456" s="44"/>
      <c r="H456" s="45"/>
      <c r="I456" s="44"/>
    </row>
    <row r="457" spans="1:9">
      <c r="A457" s="54"/>
      <c r="B457" s="44"/>
      <c r="C457" s="44"/>
      <c r="D457" s="44"/>
      <c r="E457" s="45"/>
      <c r="F457" s="44"/>
      <c r="G457" s="44"/>
      <c r="H457" s="45"/>
      <c r="I457" s="44"/>
    </row>
    <row r="458" spans="1:9">
      <c r="A458" s="54"/>
      <c r="B458" s="44"/>
      <c r="C458" s="44"/>
      <c r="D458" s="44"/>
      <c r="E458" s="45"/>
      <c r="F458" s="44"/>
      <c r="G458" s="44"/>
      <c r="H458" s="45"/>
      <c r="I458" s="44"/>
    </row>
    <row r="459" spans="1:9">
      <c r="A459" s="54"/>
      <c r="B459" s="44"/>
      <c r="C459" s="44"/>
      <c r="D459" s="44"/>
      <c r="E459" s="45"/>
      <c r="F459" s="44"/>
      <c r="G459" s="44"/>
      <c r="H459" s="45"/>
      <c r="I459" s="44"/>
    </row>
    <row r="460" spans="1:9">
      <c r="A460" s="54"/>
      <c r="B460" s="44"/>
      <c r="C460" s="44"/>
      <c r="D460" s="44"/>
      <c r="E460" s="45"/>
      <c r="F460" s="44"/>
      <c r="G460" s="44"/>
      <c r="H460" s="45"/>
      <c r="I460" s="44"/>
    </row>
    <row r="461" spans="1:9">
      <c r="A461" s="54"/>
      <c r="B461" s="44"/>
      <c r="C461" s="44"/>
      <c r="D461" s="44"/>
      <c r="E461" s="45"/>
      <c r="F461" s="44"/>
      <c r="G461" s="44"/>
      <c r="H461" s="45"/>
      <c r="I461" s="44"/>
    </row>
    <row r="462" spans="1:9">
      <c r="A462" s="54"/>
      <c r="B462" s="44"/>
      <c r="C462" s="44"/>
      <c r="D462" s="44"/>
      <c r="E462" s="45"/>
      <c r="F462" s="44"/>
      <c r="G462" s="44"/>
      <c r="H462" s="45"/>
      <c r="I462" s="44"/>
    </row>
    <row r="463" spans="1:9">
      <c r="A463" s="54"/>
      <c r="B463" s="44"/>
      <c r="C463" s="44"/>
      <c r="D463" s="44"/>
      <c r="E463" s="45"/>
      <c r="F463" s="44"/>
      <c r="G463" s="44"/>
      <c r="H463" s="45"/>
      <c r="I463" s="44"/>
    </row>
    <row r="464" spans="1:9">
      <c r="A464" s="54"/>
      <c r="B464" s="44"/>
      <c r="C464" s="44"/>
      <c r="D464" s="44"/>
      <c r="E464" s="45"/>
      <c r="F464" s="44"/>
      <c r="G464" s="44"/>
      <c r="H464" s="45"/>
      <c r="I464" s="44"/>
    </row>
    <row r="465" spans="1:9">
      <c r="A465" s="54"/>
      <c r="B465" s="44"/>
      <c r="C465" s="44"/>
      <c r="D465" s="44"/>
      <c r="E465" s="45"/>
      <c r="F465" s="44"/>
      <c r="G465" s="44"/>
      <c r="H465" s="45"/>
      <c r="I465" s="44"/>
    </row>
    <row r="466" spans="1:9">
      <c r="A466" s="54"/>
      <c r="B466" s="44"/>
      <c r="C466" s="44"/>
      <c r="D466" s="44"/>
      <c r="E466" s="45"/>
      <c r="F466" s="44"/>
      <c r="G466" s="44"/>
      <c r="H466" s="45"/>
      <c r="I466" s="44"/>
    </row>
    <row r="467" spans="1:9">
      <c r="A467" s="54"/>
      <c r="B467" s="44"/>
      <c r="C467" s="44"/>
      <c r="D467" s="44"/>
      <c r="E467" s="45"/>
      <c r="F467" s="44"/>
      <c r="G467" s="44"/>
      <c r="H467" s="45"/>
      <c r="I467" s="44"/>
    </row>
    <row r="468" spans="1:9">
      <c r="A468" s="54"/>
      <c r="B468" s="44"/>
      <c r="C468" s="44"/>
      <c r="D468" s="44"/>
      <c r="E468" s="45"/>
      <c r="F468" s="44"/>
      <c r="G468" s="44"/>
      <c r="H468" s="45"/>
      <c r="I468" s="44"/>
    </row>
    <row r="469" spans="1:9">
      <c r="A469" s="54"/>
      <c r="B469" s="44"/>
      <c r="C469" s="44"/>
      <c r="D469" s="44"/>
      <c r="E469" s="45"/>
      <c r="F469" s="44"/>
      <c r="G469" s="44"/>
      <c r="H469" s="45"/>
      <c r="I469" s="44"/>
    </row>
    <row r="470" spans="1:9">
      <c r="A470" s="54"/>
      <c r="B470" s="44"/>
      <c r="C470" s="44"/>
      <c r="D470" s="44"/>
      <c r="E470" s="45"/>
      <c r="F470" s="44"/>
      <c r="G470" s="44"/>
      <c r="H470" s="45"/>
      <c r="I470" s="44"/>
    </row>
    <row r="471" spans="1:9">
      <c r="A471" s="54"/>
      <c r="B471" s="44"/>
      <c r="C471" s="44"/>
      <c r="D471" s="44"/>
      <c r="E471" s="45"/>
      <c r="F471" s="44"/>
      <c r="G471" s="44"/>
      <c r="H471" s="45"/>
      <c r="I471" s="44"/>
    </row>
    <row r="472" spans="1:9">
      <c r="A472" s="54"/>
      <c r="B472" s="44"/>
      <c r="C472" s="44"/>
      <c r="D472" s="44"/>
      <c r="E472" s="45"/>
      <c r="F472" s="44"/>
      <c r="G472" s="44"/>
      <c r="H472" s="45"/>
      <c r="I472" s="44"/>
    </row>
    <row r="473" spans="1:9">
      <c r="A473" s="54"/>
      <c r="B473" s="44"/>
      <c r="C473" s="44"/>
      <c r="D473" s="44"/>
      <c r="E473" s="45"/>
      <c r="F473" s="44"/>
      <c r="G473" s="44"/>
      <c r="H473" s="45"/>
      <c r="I473" s="44"/>
    </row>
    <row r="474" spans="1:9">
      <c r="A474" s="54"/>
      <c r="B474" s="44"/>
      <c r="C474" s="44"/>
      <c r="D474" s="44"/>
      <c r="E474" s="45"/>
      <c r="F474" s="44"/>
      <c r="G474" s="44"/>
      <c r="H474" s="45"/>
      <c r="I474" s="44"/>
    </row>
    <row r="475" spans="1:9">
      <c r="A475" s="54"/>
      <c r="B475" s="44"/>
      <c r="C475" s="44"/>
      <c r="D475" s="44"/>
      <c r="E475" s="45"/>
      <c r="F475" s="44"/>
      <c r="G475" s="44"/>
      <c r="H475" s="45"/>
      <c r="I475" s="44"/>
    </row>
    <row r="476" spans="1:9">
      <c r="A476" s="54"/>
      <c r="B476" s="44"/>
      <c r="C476" s="44"/>
      <c r="D476" s="44"/>
      <c r="E476" s="45"/>
      <c r="F476" s="44"/>
      <c r="G476" s="44"/>
      <c r="H476" s="45"/>
      <c r="I476" s="44"/>
    </row>
    <row r="477" spans="1:9">
      <c r="A477" s="54"/>
      <c r="B477" s="44"/>
      <c r="C477" s="44"/>
      <c r="D477" s="44"/>
      <c r="E477" s="45"/>
      <c r="F477" s="44"/>
      <c r="G477" s="44"/>
      <c r="H477" s="45"/>
      <c r="I477" s="44"/>
    </row>
    <row r="478" spans="1:9">
      <c r="A478" s="54"/>
      <c r="B478" s="44"/>
      <c r="C478" s="44"/>
      <c r="D478" s="44"/>
      <c r="E478" s="45"/>
      <c r="F478" s="44"/>
      <c r="G478" s="44"/>
      <c r="H478" s="45"/>
      <c r="I478" s="44"/>
    </row>
    <row r="479" spans="1:9">
      <c r="A479" s="54"/>
      <c r="B479" s="44"/>
      <c r="C479" s="44"/>
      <c r="D479" s="44"/>
      <c r="E479" s="45"/>
      <c r="F479" s="44"/>
      <c r="G479" s="44"/>
      <c r="H479" s="45"/>
      <c r="I479" s="44"/>
    </row>
    <row r="480" spans="1:9">
      <c r="A480" s="54"/>
      <c r="B480" s="44"/>
      <c r="C480" s="44"/>
      <c r="D480" s="44"/>
      <c r="E480" s="45"/>
      <c r="F480" s="44"/>
      <c r="G480" s="44"/>
      <c r="H480" s="45"/>
      <c r="I480" s="44"/>
    </row>
    <row r="481" spans="1:9">
      <c r="A481" s="54"/>
      <c r="B481" s="44"/>
      <c r="C481" s="44"/>
      <c r="D481" s="44"/>
      <c r="E481" s="45"/>
      <c r="F481" s="44"/>
      <c r="G481" s="44"/>
      <c r="H481" s="45"/>
      <c r="I481" s="44"/>
    </row>
    <row r="482" spans="1:9">
      <c r="A482" s="54"/>
      <c r="B482" s="44"/>
      <c r="C482" s="44"/>
      <c r="D482" s="44"/>
      <c r="E482" s="45"/>
      <c r="F482" s="44"/>
      <c r="G482" s="44"/>
      <c r="H482" s="45"/>
      <c r="I482" s="44"/>
    </row>
    <row r="483" spans="1:9">
      <c r="A483" s="54"/>
      <c r="B483" s="44"/>
      <c r="C483" s="44"/>
      <c r="D483" s="44"/>
      <c r="E483" s="45"/>
      <c r="F483" s="44"/>
      <c r="G483" s="44"/>
      <c r="H483" s="45"/>
      <c r="I483" s="44"/>
    </row>
    <row r="484" spans="1:9">
      <c r="A484" s="54"/>
      <c r="B484" s="44"/>
      <c r="C484" s="44"/>
      <c r="D484" s="44"/>
      <c r="E484" s="45"/>
      <c r="F484" s="44"/>
      <c r="G484" s="44"/>
      <c r="H484" s="45"/>
      <c r="I484" s="44"/>
    </row>
    <row r="485" spans="1:9">
      <c r="A485" s="54"/>
      <c r="B485" s="44"/>
      <c r="C485" s="44"/>
      <c r="D485" s="44"/>
      <c r="E485" s="45"/>
      <c r="F485" s="44"/>
      <c r="G485" s="44"/>
      <c r="H485" s="45"/>
      <c r="I485" s="44"/>
    </row>
    <row r="486" spans="1:9">
      <c r="A486" s="54"/>
      <c r="B486" s="44"/>
      <c r="C486" s="44"/>
      <c r="D486" s="44"/>
      <c r="E486" s="45"/>
      <c r="F486" s="44"/>
      <c r="G486" s="44"/>
      <c r="H486" s="45"/>
      <c r="I486" s="44"/>
    </row>
    <row r="487" spans="1:9">
      <c r="A487" s="54"/>
      <c r="B487" s="44"/>
      <c r="C487" s="44"/>
      <c r="D487" s="44"/>
      <c r="E487" s="45"/>
      <c r="F487" s="44"/>
      <c r="G487" s="44"/>
      <c r="H487" s="45"/>
      <c r="I487" s="44"/>
    </row>
    <row r="488" spans="1:9">
      <c r="A488" s="54"/>
      <c r="B488" s="44"/>
      <c r="C488" s="44"/>
      <c r="D488" s="44"/>
      <c r="E488" s="45"/>
      <c r="F488" s="44"/>
      <c r="G488" s="44"/>
      <c r="H488" s="45"/>
      <c r="I488" s="44"/>
    </row>
    <row r="489" spans="1:9">
      <c r="A489" s="54"/>
      <c r="B489" s="44"/>
      <c r="C489" s="44"/>
      <c r="D489" s="44"/>
      <c r="E489" s="45"/>
      <c r="F489" s="44"/>
      <c r="G489" s="44"/>
      <c r="H489" s="45"/>
      <c r="I489" s="44"/>
    </row>
    <row r="490" spans="1:9">
      <c r="A490" s="54"/>
      <c r="B490" s="44"/>
      <c r="C490" s="44"/>
      <c r="D490" s="44"/>
      <c r="E490" s="45"/>
      <c r="F490" s="44"/>
      <c r="G490" s="44"/>
      <c r="H490" s="45"/>
      <c r="I490" s="44"/>
    </row>
    <row r="491" spans="1:9">
      <c r="A491" s="54"/>
      <c r="B491" s="44"/>
      <c r="C491" s="44"/>
      <c r="D491" s="44"/>
      <c r="E491" s="45"/>
      <c r="F491" s="44"/>
      <c r="G491" s="44"/>
      <c r="H491" s="45"/>
      <c r="I491" s="44"/>
    </row>
    <row r="492" spans="1:9">
      <c r="A492" s="54"/>
      <c r="B492" s="44"/>
      <c r="C492" s="44"/>
      <c r="D492" s="44"/>
      <c r="E492" s="45"/>
      <c r="F492" s="44"/>
      <c r="G492" s="44"/>
      <c r="H492" s="45"/>
      <c r="I492" s="44"/>
    </row>
    <row r="493" spans="1:9">
      <c r="A493" s="54"/>
      <c r="B493" s="44"/>
      <c r="C493" s="44"/>
      <c r="D493" s="44"/>
      <c r="E493" s="45"/>
      <c r="F493" s="44"/>
      <c r="G493" s="44"/>
      <c r="H493" s="45"/>
      <c r="I493" s="44"/>
    </row>
    <row r="494" spans="1:9">
      <c r="A494" s="54"/>
      <c r="B494" s="44"/>
      <c r="C494" s="44"/>
      <c r="D494" s="44"/>
      <c r="E494" s="45"/>
      <c r="F494" s="44"/>
      <c r="G494" s="44"/>
      <c r="H494" s="45"/>
      <c r="I494" s="44"/>
    </row>
    <row r="495" spans="1:9">
      <c r="A495" s="54"/>
      <c r="B495" s="44"/>
      <c r="C495" s="44"/>
      <c r="D495" s="44"/>
      <c r="E495" s="45"/>
      <c r="F495" s="44"/>
      <c r="G495" s="44"/>
      <c r="H495" s="45"/>
      <c r="I495" s="44"/>
    </row>
    <row r="496" spans="1:9">
      <c r="A496" s="54"/>
      <c r="B496" s="44"/>
      <c r="C496" s="44"/>
      <c r="D496" s="44"/>
      <c r="E496" s="45"/>
      <c r="F496" s="44"/>
      <c r="G496" s="44"/>
      <c r="H496" s="45"/>
      <c r="I496" s="44"/>
    </row>
    <row r="497" spans="1:9">
      <c r="A497" s="54"/>
      <c r="B497" s="44"/>
      <c r="C497" s="44"/>
      <c r="D497" s="44"/>
      <c r="E497" s="45"/>
      <c r="F497" s="44"/>
      <c r="G497" s="44"/>
      <c r="H497" s="45"/>
      <c r="I497" s="44"/>
    </row>
    <row r="498" spans="1:9">
      <c r="A498" s="54"/>
      <c r="B498" s="44"/>
      <c r="C498" s="44"/>
      <c r="D498" s="44"/>
      <c r="E498" s="45"/>
      <c r="F498" s="44"/>
      <c r="G498" s="44"/>
      <c r="H498" s="45"/>
      <c r="I498" s="44"/>
    </row>
    <row r="499" spans="1:9">
      <c r="A499" s="54"/>
      <c r="B499" s="44"/>
      <c r="C499" s="44"/>
      <c r="D499" s="44"/>
      <c r="E499" s="45"/>
      <c r="F499" s="44"/>
      <c r="G499" s="44"/>
      <c r="H499" s="45"/>
      <c r="I499" s="44"/>
    </row>
    <row r="500" spans="1:9">
      <c r="A500" s="54"/>
      <c r="B500" s="44"/>
      <c r="C500" s="44"/>
      <c r="D500" s="44"/>
      <c r="E500" s="45"/>
      <c r="F500" s="44"/>
      <c r="G500" s="44"/>
      <c r="H500" s="45"/>
      <c r="I500" s="44"/>
    </row>
    <row r="501" spans="1:9">
      <c r="A501" s="54"/>
      <c r="B501" s="44"/>
      <c r="C501" s="44"/>
      <c r="D501" s="44"/>
      <c r="E501" s="45"/>
      <c r="F501" s="44"/>
      <c r="G501" s="44"/>
      <c r="H501" s="45"/>
      <c r="I501" s="44"/>
    </row>
    <row r="502" spans="1:9">
      <c r="A502" s="54"/>
      <c r="B502" s="44"/>
      <c r="C502" s="44"/>
      <c r="D502" s="44"/>
      <c r="E502" s="45"/>
      <c r="F502" s="44"/>
      <c r="G502" s="44"/>
      <c r="H502" s="45"/>
      <c r="I502" s="44"/>
    </row>
    <row r="503" spans="1:9">
      <c r="A503" s="54"/>
      <c r="B503" s="44"/>
      <c r="C503" s="44"/>
      <c r="D503" s="44"/>
      <c r="E503" s="45"/>
      <c r="F503" s="44"/>
      <c r="G503" s="44"/>
      <c r="H503" s="45"/>
      <c r="I503" s="44"/>
    </row>
    <row r="504" spans="1:9">
      <c r="A504" s="54"/>
      <c r="B504" s="44"/>
      <c r="C504" s="44"/>
      <c r="D504" s="44"/>
      <c r="E504" s="45"/>
      <c r="F504" s="44"/>
      <c r="G504" s="44"/>
      <c r="H504" s="45"/>
      <c r="I504" s="44"/>
    </row>
    <row r="505" spans="1:9">
      <c r="A505" s="54"/>
      <c r="B505" s="44"/>
      <c r="C505" s="44"/>
      <c r="D505" s="44"/>
      <c r="E505" s="45"/>
      <c r="F505" s="44"/>
      <c r="G505" s="44"/>
      <c r="H505" s="45"/>
      <c r="I505" s="44"/>
    </row>
    <row r="506" spans="1:9">
      <c r="A506" s="54"/>
      <c r="B506" s="44"/>
      <c r="C506" s="44"/>
      <c r="D506" s="44"/>
      <c r="E506" s="45"/>
      <c r="F506" s="44"/>
      <c r="G506" s="44"/>
      <c r="H506" s="45"/>
      <c r="I506" s="44"/>
    </row>
    <row r="507" spans="1:9">
      <c r="A507" s="54"/>
      <c r="B507" s="44"/>
      <c r="C507" s="44"/>
      <c r="D507" s="44"/>
      <c r="E507" s="45"/>
      <c r="F507" s="44"/>
      <c r="G507" s="44"/>
      <c r="H507" s="45"/>
      <c r="I507" s="44"/>
    </row>
    <row r="508" spans="1:9">
      <c r="A508" s="54"/>
      <c r="B508" s="44"/>
      <c r="C508" s="44"/>
      <c r="D508" s="44"/>
      <c r="E508" s="45"/>
      <c r="F508" s="44"/>
      <c r="G508" s="44"/>
      <c r="H508" s="45"/>
      <c r="I508" s="44"/>
    </row>
    <row r="509" spans="1:9">
      <c r="A509" s="54"/>
      <c r="B509" s="44"/>
      <c r="C509" s="44"/>
      <c r="D509" s="44"/>
      <c r="E509" s="45"/>
      <c r="F509" s="44"/>
      <c r="G509" s="44"/>
      <c r="H509" s="45"/>
      <c r="I509" s="44"/>
    </row>
    <row r="510" spans="1:9">
      <c r="A510" s="54"/>
      <c r="B510" s="44"/>
      <c r="C510" s="44"/>
      <c r="D510" s="44"/>
      <c r="E510" s="45"/>
      <c r="F510" s="44"/>
      <c r="G510" s="44"/>
      <c r="H510" s="45"/>
      <c r="I510" s="44"/>
    </row>
    <row r="511" spans="1:9">
      <c r="A511" s="54"/>
      <c r="B511" s="44"/>
      <c r="C511" s="44"/>
      <c r="D511" s="44"/>
      <c r="E511" s="45"/>
      <c r="F511" s="44"/>
      <c r="G511" s="44"/>
      <c r="H511" s="45"/>
      <c r="I511" s="44"/>
    </row>
    <row r="512" spans="1:9">
      <c r="A512" s="54"/>
      <c r="B512" s="44"/>
      <c r="C512" s="44"/>
      <c r="D512" s="44"/>
      <c r="E512" s="45"/>
      <c r="F512" s="44"/>
      <c r="G512" s="44"/>
      <c r="H512" s="45"/>
      <c r="I512" s="44"/>
    </row>
    <row r="513" spans="1:9">
      <c r="A513" s="54"/>
      <c r="B513" s="44"/>
      <c r="C513" s="44"/>
      <c r="D513" s="44"/>
      <c r="E513" s="45"/>
      <c r="F513" s="44"/>
      <c r="G513" s="44"/>
      <c r="H513" s="45"/>
      <c r="I513" s="44"/>
    </row>
    <row r="514" spans="1:9">
      <c r="A514" s="54"/>
      <c r="B514" s="44"/>
      <c r="C514" s="44"/>
      <c r="D514" s="44"/>
      <c r="E514" s="45"/>
      <c r="F514" s="44"/>
      <c r="G514" s="44"/>
      <c r="H514" s="45"/>
      <c r="I514" s="44"/>
    </row>
    <row r="515" spans="1:9">
      <c r="A515" s="54"/>
      <c r="B515" s="44"/>
      <c r="C515" s="44"/>
      <c r="D515" s="44"/>
      <c r="E515" s="45"/>
      <c r="F515" s="44"/>
      <c r="G515" s="44"/>
      <c r="H515" s="45"/>
      <c r="I515" s="44"/>
    </row>
    <row r="516" spans="1:9">
      <c r="A516" s="54"/>
      <c r="B516" s="44"/>
      <c r="C516" s="44"/>
      <c r="D516" s="44"/>
      <c r="E516" s="45"/>
      <c r="F516" s="44"/>
      <c r="G516" s="44"/>
      <c r="H516" s="45"/>
      <c r="I516" s="44"/>
    </row>
    <row r="517" spans="1:9">
      <c r="A517" s="54"/>
      <c r="B517" s="44"/>
      <c r="C517" s="44"/>
      <c r="D517" s="44"/>
      <c r="E517" s="45"/>
      <c r="F517" s="44"/>
      <c r="G517" s="44"/>
      <c r="H517" s="45"/>
      <c r="I517" s="44"/>
    </row>
    <row r="518" spans="1:9">
      <c r="A518" s="54"/>
      <c r="B518" s="44"/>
      <c r="C518" s="44"/>
      <c r="D518" s="44"/>
      <c r="E518" s="45"/>
      <c r="F518" s="44"/>
      <c r="G518" s="44"/>
      <c r="H518" s="45"/>
      <c r="I518" s="44"/>
    </row>
    <row r="519" spans="1:9">
      <c r="A519" s="54"/>
      <c r="B519" s="44"/>
      <c r="C519" s="44"/>
      <c r="D519" s="44"/>
      <c r="E519" s="45"/>
      <c r="F519" s="44"/>
      <c r="G519" s="44"/>
      <c r="H519" s="45"/>
      <c r="I519" s="44"/>
    </row>
    <row r="520" spans="1:9">
      <c r="A520" s="54"/>
      <c r="B520" s="44"/>
      <c r="C520" s="44"/>
      <c r="D520" s="44"/>
      <c r="E520" s="45"/>
      <c r="F520" s="44"/>
      <c r="G520" s="44"/>
      <c r="H520" s="45"/>
      <c r="I520" s="44"/>
    </row>
    <row r="521" spans="1:9">
      <c r="A521" s="54"/>
      <c r="B521" s="44"/>
      <c r="C521" s="44"/>
      <c r="D521" s="44"/>
      <c r="E521" s="45"/>
      <c r="F521" s="44"/>
      <c r="G521" s="44"/>
      <c r="H521" s="45"/>
      <c r="I521" s="44"/>
    </row>
    <row r="522" spans="1:9">
      <c r="A522" s="54"/>
      <c r="B522" s="44"/>
      <c r="C522" s="44"/>
      <c r="D522" s="44"/>
      <c r="E522" s="45"/>
      <c r="F522" s="44"/>
      <c r="G522" s="44"/>
      <c r="H522" s="45"/>
      <c r="I522" s="44"/>
    </row>
    <row r="523" spans="1:9">
      <c r="A523" s="54"/>
      <c r="B523" s="44"/>
      <c r="C523" s="44"/>
      <c r="D523" s="44"/>
      <c r="E523" s="45"/>
      <c r="F523" s="44"/>
      <c r="G523" s="44"/>
      <c r="H523" s="45"/>
      <c r="I523" s="44"/>
    </row>
    <row r="524" spans="1:9">
      <c r="A524" s="54"/>
      <c r="B524" s="44"/>
      <c r="C524" s="44"/>
      <c r="D524" s="44"/>
      <c r="E524" s="45"/>
      <c r="F524" s="44"/>
      <c r="G524" s="44"/>
      <c r="H524" s="45"/>
      <c r="I524" s="44"/>
    </row>
    <row r="525" spans="1:9">
      <c r="A525" s="54"/>
      <c r="B525" s="44"/>
      <c r="C525" s="44"/>
      <c r="D525" s="44"/>
      <c r="E525" s="45"/>
      <c r="F525" s="44"/>
      <c r="G525" s="44"/>
      <c r="H525" s="45"/>
      <c r="I525" s="44"/>
    </row>
    <row r="526" spans="1:9">
      <c r="A526" s="54"/>
      <c r="B526" s="44"/>
      <c r="C526" s="44"/>
      <c r="D526" s="44"/>
      <c r="E526" s="45"/>
      <c r="F526" s="44"/>
      <c r="G526" s="44"/>
      <c r="H526" s="45"/>
      <c r="I526" s="44"/>
    </row>
    <row r="527" spans="1:9">
      <c r="A527" s="54"/>
      <c r="B527" s="44"/>
      <c r="C527" s="44"/>
      <c r="D527" s="44"/>
      <c r="E527" s="45"/>
      <c r="F527" s="44"/>
      <c r="G527" s="44"/>
      <c r="H527" s="45"/>
      <c r="I527" s="44"/>
    </row>
    <row r="528" spans="1:9">
      <c r="A528" s="54"/>
      <c r="B528" s="44"/>
      <c r="C528" s="44"/>
      <c r="D528" s="44"/>
      <c r="E528" s="45"/>
      <c r="F528" s="44"/>
      <c r="G528" s="44"/>
      <c r="H528" s="45"/>
      <c r="I528" s="44"/>
    </row>
    <row r="529" spans="1:9">
      <c r="A529" s="54"/>
      <c r="B529" s="44"/>
      <c r="C529" s="44"/>
      <c r="D529" s="44"/>
      <c r="E529" s="45"/>
      <c r="F529" s="44"/>
      <c r="G529" s="44"/>
      <c r="H529" s="45"/>
      <c r="I529" s="44"/>
    </row>
    <row r="530" spans="1:9">
      <c r="A530" s="54"/>
      <c r="B530" s="44"/>
      <c r="C530" s="44"/>
      <c r="D530" s="44"/>
      <c r="E530" s="45"/>
      <c r="F530" s="44"/>
      <c r="G530" s="44"/>
      <c r="H530" s="45"/>
      <c r="I530" s="44"/>
    </row>
    <row r="531" spans="1:9">
      <c r="A531" s="54"/>
      <c r="B531" s="44"/>
      <c r="C531" s="44"/>
      <c r="D531" s="44"/>
      <c r="E531" s="45"/>
      <c r="F531" s="44"/>
      <c r="G531" s="44"/>
      <c r="H531" s="45"/>
      <c r="I531" s="44"/>
    </row>
    <row r="532" spans="1:9">
      <c r="A532" s="54"/>
      <c r="B532" s="44"/>
      <c r="C532" s="44"/>
      <c r="D532" s="44"/>
      <c r="E532" s="45"/>
      <c r="F532" s="44"/>
      <c r="G532" s="44"/>
      <c r="H532" s="45"/>
      <c r="I532" s="44"/>
    </row>
    <row r="533" spans="1:9">
      <c r="A533" s="54"/>
      <c r="B533" s="44"/>
      <c r="C533" s="44"/>
      <c r="D533" s="44"/>
      <c r="E533" s="45"/>
      <c r="F533" s="44"/>
      <c r="G533" s="44"/>
      <c r="H533" s="45"/>
      <c r="I533" s="44"/>
    </row>
    <row r="534" spans="1:9">
      <c r="A534" s="54"/>
      <c r="B534" s="44"/>
      <c r="C534" s="44"/>
      <c r="D534" s="44"/>
      <c r="E534" s="45"/>
      <c r="F534" s="44"/>
      <c r="G534" s="44"/>
      <c r="H534" s="45"/>
      <c r="I534" s="44"/>
    </row>
    <row r="535" spans="1:9">
      <c r="A535" s="54"/>
      <c r="B535" s="44"/>
      <c r="C535" s="44"/>
      <c r="D535" s="44"/>
      <c r="E535" s="45"/>
      <c r="F535" s="44"/>
      <c r="G535" s="44"/>
      <c r="H535" s="45"/>
      <c r="I535" s="44"/>
    </row>
    <row r="536" spans="1:9">
      <c r="A536" s="54"/>
      <c r="B536" s="44"/>
      <c r="C536" s="44"/>
      <c r="D536" s="44"/>
      <c r="E536" s="45"/>
      <c r="F536" s="44"/>
      <c r="G536" s="44"/>
      <c r="H536" s="45"/>
      <c r="I536" s="44"/>
    </row>
    <row r="537" spans="1:9">
      <c r="A537" s="54"/>
      <c r="B537" s="44"/>
      <c r="C537" s="44"/>
      <c r="D537" s="44"/>
      <c r="E537" s="45"/>
      <c r="F537" s="44"/>
      <c r="G537" s="44"/>
      <c r="H537" s="45"/>
      <c r="I537" s="44"/>
    </row>
    <row r="538" spans="1:9">
      <c r="A538" s="54"/>
      <c r="B538" s="44"/>
      <c r="C538" s="44"/>
      <c r="D538" s="44"/>
      <c r="E538" s="45"/>
      <c r="F538" s="44"/>
      <c r="G538" s="44"/>
      <c r="H538" s="45"/>
      <c r="I538" s="44"/>
    </row>
    <row r="539" spans="1:9">
      <c r="A539" s="54"/>
      <c r="B539" s="44"/>
      <c r="C539" s="44"/>
      <c r="D539" s="44"/>
      <c r="E539" s="45"/>
      <c r="F539" s="44"/>
      <c r="G539" s="44"/>
      <c r="H539" s="45"/>
      <c r="I539" s="44"/>
    </row>
    <row r="540" spans="1:9">
      <c r="A540" s="54"/>
      <c r="B540" s="44"/>
      <c r="C540" s="44"/>
      <c r="D540" s="44"/>
      <c r="E540" s="45"/>
      <c r="F540" s="44"/>
      <c r="G540" s="44"/>
      <c r="H540" s="45"/>
      <c r="I540" s="44"/>
    </row>
    <row r="541" spans="1:9">
      <c r="A541" s="54"/>
      <c r="B541" s="44"/>
      <c r="C541" s="44"/>
      <c r="D541" s="44"/>
      <c r="E541" s="45"/>
      <c r="F541" s="44"/>
      <c r="G541" s="44"/>
      <c r="H541" s="45"/>
      <c r="I541" s="44"/>
    </row>
    <row r="542" spans="1:9">
      <c r="A542" s="54"/>
      <c r="B542" s="44"/>
      <c r="C542" s="44"/>
      <c r="D542" s="44"/>
      <c r="E542" s="45"/>
      <c r="F542" s="44"/>
      <c r="G542" s="44"/>
      <c r="H542" s="45"/>
      <c r="I542" s="44"/>
    </row>
    <row r="543" spans="1:9">
      <c r="A543" s="54"/>
      <c r="B543" s="44"/>
      <c r="C543" s="44"/>
      <c r="D543" s="44"/>
      <c r="E543" s="45"/>
      <c r="F543" s="44"/>
      <c r="G543" s="44"/>
      <c r="H543" s="45"/>
      <c r="I543" s="44"/>
    </row>
    <row r="544" spans="1:9">
      <c r="A544" s="54"/>
      <c r="B544" s="44"/>
      <c r="C544" s="44"/>
      <c r="D544" s="44"/>
      <c r="E544" s="45"/>
      <c r="F544" s="44"/>
      <c r="G544" s="44"/>
      <c r="H544" s="45"/>
      <c r="I544" s="44"/>
    </row>
    <row r="545" spans="1:9">
      <c r="A545" s="54"/>
      <c r="B545" s="44"/>
      <c r="C545" s="44"/>
      <c r="D545" s="44"/>
      <c r="E545" s="45"/>
      <c r="F545" s="44"/>
      <c r="G545" s="44"/>
      <c r="H545" s="45"/>
      <c r="I545" s="44"/>
    </row>
    <row r="546" spans="1:9">
      <c r="A546" s="54"/>
      <c r="B546" s="44"/>
      <c r="C546" s="44"/>
      <c r="D546" s="44"/>
      <c r="E546" s="45"/>
      <c r="F546" s="44"/>
      <c r="G546" s="44"/>
      <c r="H546" s="45"/>
      <c r="I546" s="44"/>
    </row>
    <row r="547" spans="1:9">
      <c r="A547" s="54"/>
      <c r="B547" s="44"/>
      <c r="C547" s="44"/>
      <c r="D547" s="44"/>
      <c r="E547" s="45"/>
      <c r="F547" s="44"/>
      <c r="G547" s="44"/>
      <c r="H547" s="45"/>
      <c r="I547" s="44"/>
    </row>
    <row r="548" spans="1:9">
      <c r="A548" s="54"/>
      <c r="B548" s="44"/>
      <c r="C548" s="44"/>
      <c r="D548" s="44"/>
      <c r="E548" s="45"/>
      <c r="F548" s="44"/>
      <c r="G548" s="44"/>
      <c r="H548" s="45"/>
      <c r="I548" s="44"/>
    </row>
    <row r="549" spans="1:9">
      <c r="A549" s="54"/>
      <c r="B549" s="44"/>
      <c r="C549" s="44"/>
      <c r="D549" s="44"/>
      <c r="E549" s="45"/>
      <c r="F549" s="44"/>
      <c r="G549" s="44"/>
      <c r="H549" s="45"/>
      <c r="I549" s="44"/>
    </row>
    <row r="550" spans="1:9">
      <c r="A550" s="54"/>
      <c r="B550" s="44"/>
      <c r="C550" s="44"/>
      <c r="D550" s="44"/>
      <c r="E550" s="45"/>
      <c r="F550" s="44"/>
      <c r="G550" s="44"/>
      <c r="H550" s="45"/>
      <c r="I550" s="44"/>
    </row>
    <row r="551" spans="1:9">
      <c r="A551" s="54"/>
      <c r="B551" s="44"/>
      <c r="C551" s="44"/>
      <c r="D551" s="44"/>
      <c r="E551" s="45"/>
      <c r="F551" s="44"/>
      <c r="G551" s="44"/>
      <c r="H551" s="45"/>
      <c r="I551" s="44"/>
    </row>
    <row r="552" spans="1:9">
      <c r="A552" s="54"/>
      <c r="B552" s="44"/>
      <c r="C552" s="44"/>
      <c r="D552" s="44"/>
      <c r="E552" s="45"/>
      <c r="F552" s="44"/>
      <c r="G552" s="44"/>
      <c r="H552" s="45"/>
      <c r="I552" s="44"/>
    </row>
    <row r="553" spans="1:9">
      <c r="A553" s="54"/>
      <c r="B553" s="44"/>
      <c r="C553" s="44"/>
      <c r="D553" s="44"/>
      <c r="E553" s="45"/>
      <c r="F553" s="44"/>
      <c r="G553" s="44"/>
      <c r="H553" s="45"/>
      <c r="I553" s="44"/>
    </row>
    <row r="554" spans="1:9">
      <c r="A554" s="54"/>
      <c r="B554" s="44"/>
      <c r="C554" s="44"/>
      <c r="D554" s="44"/>
      <c r="E554" s="45"/>
      <c r="F554" s="44"/>
      <c r="G554" s="44"/>
      <c r="H554" s="45"/>
      <c r="I554" s="44"/>
    </row>
    <row r="555" spans="1:9">
      <c r="A555" s="54"/>
      <c r="B555" s="44"/>
      <c r="C555" s="44"/>
      <c r="D555" s="44"/>
      <c r="E555" s="45"/>
      <c r="F555" s="44"/>
      <c r="G555" s="44"/>
      <c r="H555" s="45"/>
      <c r="I555" s="44"/>
    </row>
    <row r="556" spans="1:9">
      <c r="A556" s="54"/>
      <c r="B556" s="44"/>
      <c r="C556" s="44"/>
      <c r="D556" s="44"/>
      <c r="E556" s="45"/>
      <c r="F556" s="44"/>
      <c r="G556" s="44"/>
      <c r="H556" s="45"/>
      <c r="I556" s="44"/>
    </row>
    <row r="557" spans="1:9">
      <c r="A557" s="54"/>
      <c r="B557" s="44"/>
      <c r="C557" s="44"/>
      <c r="D557" s="44"/>
      <c r="E557" s="45"/>
      <c r="F557" s="44"/>
      <c r="G557" s="44"/>
      <c r="H557" s="45"/>
      <c r="I557" s="44"/>
    </row>
    <row r="558" spans="1:9">
      <c r="A558" s="54"/>
      <c r="B558" s="44"/>
      <c r="C558" s="44"/>
      <c r="D558" s="44"/>
      <c r="E558" s="45"/>
      <c r="F558" s="44"/>
      <c r="G558" s="44"/>
      <c r="H558" s="45"/>
      <c r="I558" s="44"/>
    </row>
    <row r="559" spans="1:9">
      <c r="A559" s="54"/>
      <c r="B559" s="44"/>
      <c r="C559" s="44"/>
      <c r="D559" s="44"/>
      <c r="E559" s="45"/>
      <c r="F559" s="44"/>
      <c r="G559" s="44"/>
      <c r="H559" s="45"/>
      <c r="I559" s="44"/>
    </row>
    <row r="560" spans="1:9">
      <c r="A560" s="54"/>
      <c r="B560" s="44"/>
      <c r="C560" s="44"/>
      <c r="D560" s="44"/>
      <c r="E560" s="45"/>
      <c r="F560" s="44"/>
      <c r="G560" s="44"/>
      <c r="H560" s="45"/>
      <c r="I560" s="44"/>
    </row>
    <row r="561" spans="1:9">
      <c r="A561" s="54"/>
      <c r="B561" s="44"/>
      <c r="C561" s="44"/>
      <c r="D561" s="44"/>
      <c r="E561" s="45"/>
      <c r="F561" s="44"/>
      <c r="G561" s="44"/>
      <c r="H561" s="45"/>
      <c r="I561" s="44"/>
    </row>
    <row r="562" spans="1:9">
      <c r="A562" s="54"/>
      <c r="B562" s="44"/>
      <c r="C562" s="44"/>
      <c r="D562" s="44"/>
      <c r="E562" s="45"/>
      <c r="F562" s="44"/>
      <c r="G562" s="44"/>
      <c r="H562" s="45"/>
      <c r="I562" s="44"/>
    </row>
    <row r="563" spans="1:9">
      <c r="A563" s="54"/>
      <c r="B563" s="44"/>
      <c r="C563" s="44"/>
      <c r="D563" s="44"/>
      <c r="E563" s="45"/>
      <c r="F563" s="44"/>
      <c r="G563" s="44"/>
      <c r="H563" s="45"/>
      <c r="I563" s="44"/>
    </row>
    <row r="564" spans="1:9">
      <c r="A564" s="54"/>
      <c r="B564" s="44"/>
      <c r="C564" s="44"/>
      <c r="D564" s="44"/>
      <c r="E564" s="45"/>
      <c r="F564" s="44"/>
      <c r="G564" s="44"/>
      <c r="H564" s="45"/>
      <c r="I564" s="44"/>
    </row>
    <row r="565" spans="1:9">
      <c r="A565" s="54"/>
      <c r="B565" s="44"/>
      <c r="C565" s="44"/>
      <c r="D565" s="44"/>
      <c r="E565" s="45"/>
      <c r="F565" s="44"/>
      <c r="G565" s="44"/>
      <c r="H565" s="45"/>
      <c r="I565" s="44"/>
    </row>
    <row r="566" spans="1:9">
      <c r="A566" s="54"/>
      <c r="B566" s="44"/>
      <c r="C566" s="44"/>
      <c r="D566" s="44"/>
      <c r="E566" s="45"/>
      <c r="F566" s="44"/>
      <c r="G566" s="44"/>
      <c r="H566" s="45"/>
      <c r="I566" s="44"/>
    </row>
    <row r="567" spans="1:9">
      <c r="A567" s="54"/>
      <c r="B567" s="44"/>
      <c r="C567" s="44"/>
      <c r="D567" s="44"/>
      <c r="E567" s="45"/>
      <c r="F567" s="44"/>
      <c r="G567" s="44"/>
      <c r="H567" s="45"/>
      <c r="I567" s="44"/>
    </row>
    <row r="568" spans="1:9">
      <c r="A568" s="54"/>
      <c r="B568" s="44"/>
      <c r="C568" s="44"/>
      <c r="D568" s="44"/>
      <c r="E568" s="45"/>
      <c r="F568" s="44"/>
      <c r="G568" s="44"/>
      <c r="H568" s="45"/>
      <c r="I568" s="44"/>
    </row>
    <row r="569" spans="1:9">
      <c r="A569" s="54"/>
      <c r="B569" s="44"/>
      <c r="C569" s="44"/>
      <c r="D569" s="44"/>
      <c r="E569" s="45"/>
      <c r="F569" s="44"/>
      <c r="G569" s="44"/>
      <c r="H569" s="45"/>
      <c r="I569" s="44"/>
    </row>
    <row r="570" spans="1:9">
      <c r="A570" s="54"/>
      <c r="B570" s="44"/>
      <c r="C570" s="44"/>
      <c r="D570" s="44"/>
      <c r="E570" s="45"/>
      <c r="F570" s="44"/>
      <c r="G570" s="44"/>
      <c r="H570" s="45"/>
      <c r="I570" s="44"/>
    </row>
    <row r="571" spans="1:9">
      <c r="A571" s="54"/>
      <c r="B571" s="44"/>
      <c r="C571" s="44"/>
      <c r="D571" s="44"/>
      <c r="E571" s="45"/>
      <c r="F571" s="44"/>
      <c r="G571" s="44"/>
      <c r="H571" s="45"/>
      <c r="I571" s="44"/>
    </row>
    <row r="572" spans="1:9">
      <c r="A572" s="54"/>
      <c r="B572" s="44"/>
      <c r="C572" s="44"/>
      <c r="D572" s="44"/>
      <c r="E572" s="45"/>
      <c r="F572" s="44"/>
      <c r="G572" s="44"/>
      <c r="H572" s="45"/>
      <c r="I572" s="44"/>
    </row>
    <row r="573" spans="1:9">
      <c r="A573" s="54"/>
      <c r="B573" s="44"/>
      <c r="C573" s="44"/>
      <c r="D573" s="44"/>
      <c r="E573" s="45"/>
      <c r="F573" s="44"/>
      <c r="G573" s="44"/>
      <c r="H573" s="45"/>
      <c r="I573" s="44"/>
    </row>
    <row r="574" spans="1:9">
      <c r="A574" s="54"/>
      <c r="B574" s="44"/>
      <c r="C574" s="44"/>
      <c r="D574" s="44"/>
      <c r="E574" s="45"/>
      <c r="F574" s="44"/>
      <c r="G574" s="44"/>
      <c r="H574" s="45"/>
      <c r="I574" s="44"/>
    </row>
    <row r="575" spans="1:9">
      <c r="A575" s="54"/>
      <c r="B575" s="44"/>
      <c r="C575" s="44"/>
      <c r="D575" s="44"/>
      <c r="E575" s="45"/>
      <c r="F575" s="44"/>
      <c r="G575" s="44"/>
      <c r="H575" s="45"/>
      <c r="I575" s="44"/>
    </row>
    <row r="576" spans="1:9">
      <c r="A576" s="54"/>
      <c r="B576" s="44"/>
      <c r="C576" s="44"/>
      <c r="D576" s="44"/>
      <c r="E576" s="45"/>
      <c r="F576" s="44"/>
      <c r="G576" s="44"/>
      <c r="H576" s="45"/>
      <c r="I576" s="44"/>
    </row>
    <row r="577" spans="1:9">
      <c r="A577" s="54"/>
      <c r="B577" s="44"/>
      <c r="C577" s="44"/>
      <c r="D577" s="44"/>
      <c r="E577" s="45"/>
      <c r="F577" s="44"/>
      <c r="G577" s="44"/>
      <c r="H577" s="45"/>
      <c r="I577" s="44"/>
    </row>
    <row r="578" spans="1:9">
      <c r="A578" s="54"/>
      <c r="B578" s="44"/>
      <c r="C578" s="44"/>
      <c r="D578" s="44"/>
      <c r="E578" s="45"/>
      <c r="F578" s="44"/>
      <c r="G578" s="44"/>
      <c r="H578" s="45"/>
      <c r="I578" s="44"/>
    </row>
    <row r="579" spans="1:9">
      <c r="A579" s="54"/>
      <c r="B579" s="44"/>
      <c r="C579" s="44"/>
      <c r="D579" s="44"/>
      <c r="E579" s="45"/>
      <c r="F579" s="44"/>
      <c r="G579" s="44"/>
      <c r="H579" s="45"/>
      <c r="I579" s="44"/>
    </row>
    <row r="580" spans="1:9">
      <c r="A580" s="54"/>
      <c r="B580" s="44"/>
      <c r="C580" s="44"/>
      <c r="D580" s="44"/>
      <c r="E580" s="45"/>
      <c r="F580" s="44"/>
      <c r="G580" s="44"/>
      <c r="H580" s="45"/>
      <c r="I580" s="44"/>
    </row>
    <row r="581" spans="1:9">
      <c r="A581" s="54"/>
      <c r="B581" s="44"/>
      <c r="C581" s="44"/>
      <c r="D581" s="44"/>
      <c r="E581" s="45"/>
      <c r="F581" s="44"/>
      <c r="G581" s="44"/>
      <c r="H581" s="45"/>
      <c r="I581" s="44"/>
    </row>
    <row r="582" spans="1:9">
      <c r="A582" s="54"/>
      <c r="B582" s="44"/>
      <c r="C582" s="44"/>
      <c r="D582" s="44"/>
      <c r="E582" s="45"/>
      <c r="F582" s="44"/>
      <c r="G582" s="44"/>
      <c r="H582" s="45"/>
      <c r="I582" s="44"/>
    </row>
    <row r="583" spans="1:9">
      <c r="A583" s="54"/>
      <c r="B583" s="44"/>
      <c r="C583" s="44"/>
      <c r="D583" s="44"/>
      <c r="E583" s="45"/>
      <c r="F583" s="44"/>
      <c r="G583" s="44"/>
      <c r="H583" s="45"/>
      <c r="I583" s="44"/>
    </row>
    <row r="584" spans="1:9">
      <c r="A584" s="54"/>
      <c r="B584" s="44"/>
      <c r="C584" s="44"/>
      <c r="D584" s="44"/>
      <c r="E584" s="45"/>
      <c r="F584" s="44"/>
      <c r="G584" s="44"/>
      <c r="H584" s="45"/>
      <c r="I584" s="44"/>
    </row>
    <row r="585" spans="1:9">
      <c r="A585" s="54"/>
      <c r="B585" s="44"/>
      <c r="C585" s="44"/>
      <c r="D585" s="44"/>
      <c r="E585" s="45"/>
      <c r="F585" s="44"/>
      <c r="G585" s="44"/>
      <c r="H585" s="45"/>
      <c r="I585" s="44"/>
    </row>
    <row r="586" spans="1:9">
      <c r="A586" s="54"/>
      <c r="B586" s="44"/>
      <c r="C586" s="44"/>
      <c r="D586" s="44"/>
      <c r="E586" s="45"/>
      <c r="F586" s="44"/>
      <c r="G586" s="44"/>
      <c r="H586" s="45"/>
      <c r="I586" s="44"/>
    </row>
    <row r="587" spans="1:9">
      <c r="A587" s="54"/>
      <c r="B587" s="44"/>
      <c r="C587" s="44"/>
      <c r="D587" s="44"/>
      <c r="E587" s="45"/>
      <c r="F587" s="44"/>
      <c r="G587" s="44"/>
      <c r="H587" s="45"/>
      <c r="I587" s="44"/>
    </row>
    <row r="588" spans="1:9">
      <c r="A588" s="54"/>
      <c r="B588" s="44"/>
      <c r="C588" s="44"/>
      <c r="D588" s="44"/>
      <c r="E588" s="45"/>
      <c r="F588" s="44"/>
      <c r="G588" s="44"/>
      <c r="H588" s="45"/>
      <c r="I588" s="44"/>
    </row>
    <row r="589" spans="1:9">
      <c r="A589" s="54"/>
      <c r="B589" s="44"/>
      <c r="C589" s="44"/>
      <c r="D589" s="44"/>
      <c r="E589" s="45"/>
      <c r="F589" s="44"/>
      <c r="G589" s="44"/>
      <c r="H589" s="45"/>
      <c r="I589" s="44"/>
    </row>
    <row r="590" spans="1:9">
      <c r="A590" s="54"/>
      <c r="B590" s="44"/>
      <c r="C590" s="44"/>
      <c r="D590" s="44"/>
      <c r="E590" s="45"/>
      <c r="F590" s="44"/>
      <c r="G590" s="44"/>
      <c r="H590" s="45"/>
      <c r="I590" s="44"/>
    </row>
    <row r="591" spans="1:9">
      <c r="A591" s="54"/>
      <c r="B591" s="44"/>
      <c r="C591" s="44"/>
      <c r="D591" s="44"/>
      <c r="E591" s="45"/>
      <c r="F591" s="44"/>
      <c r="G591" s="44"/>
      <c r="H591" s="45"/>
      <c r="I591" s="44"/>
    </row>
    <row r="592" spans="1:9">
      <c r="A592" s="54"/>
      <c r="B592" s="44"/>
      <c r="C592" s="44"/>
      <c r="D592" s="44"/>
      <c r="E592" s="45"/>
      <c r="F592" s="44"/>
      <c r="G592" s="44"/>
      <c r="H592" s="45"/>
      <c r="I592" s="44"/>
    </row>
    <row r="593" spans="1:9">
      <c r="A593" s="54"/>
      <c r="B593" s="44"/>
      <c r="C593" s="44"/>
      <c r="D593" s="44"/>
      <c r="E593" s="45"/>
      <c r="F593" s="44"/>
      <c r="G593" s="44"/>
      <c r="H593" s="45"/>
      <c r="I593" s="44"/>
    </row>
    <row r="594" spans="1:9">
      <c r="A594" s="54"/>
      <c r="B594" s="44"/>
      <c r="C594" s="44"/>
      <c r="D594" s="44"/>
      <c r="E594" s="45"/>
      <c r="F594" s="44"/>
      <c r="G594" s="44"/>
      <c r="H594" s="45"/>
      <c r="I594" s="44"/>
    </row>
    <row r="595" spans="1:9">
      <c r="A595" s="54"/>
      <c r="B595" s="44"/>
      <c r="C595" s="44"/>
      <c r="D595" s="44"/>
      <c r="E595" s="45"/>
      <c r="F595" s="44"/>
      <c r="G595" s="44"/>
      <c r="H595" s="45"/>
      <c r="I595" s="44"/>
    </row>
    <row r="596" spans="1:9">
      <c r="A596" s="54"/>
      <c r="B596" s="44"/>
      <c r="C596" s="44"/>
      <c r="D596" s="44"/>
      <c r="E596" s="45"/>
      <c r="F596" s="44"/>
      <c r="G596" s="44"/>
      <c r="H596" s="45"/>
      <c r="I596" s="44"/>
    </row>
    <row r="597" spans="1:9">
      <c r="A597" s="54"/>
      <c r="B597" s="44"/>
      <c r="C597" s="44"/>
      <c r="D597" s="44"/>
      <c r="E597" s="45"/>
      <c r="F597" s="44"/>
      <c r="G597" s="44"/>
      <c r="H597" s="45"/>
      <c r="I597" s="44"/>
    </row>
    <row r="598" spans="1:9">
      <c r="A598" s="54"/>
      <c r="B598" s="44"/>
      <c r="C598" s="44"/>
      <c r="D598" s="44"/>
      <c r="E598" s="45"/>
      <c r="F598" s="44"/>
      <c r="G598" s="44"/>
      <c r="H598" s="45"/>
      <c r="I598" s="44"/>
    </row>
    <row r="599" spans="1:9">
      <c r="A599" s="54"/>
      <c r="B599" s="44"/>
      <c r="C599" s="44"/>
      <c r="D599" s="44"/>
      <c r="E599" s="45"/>
      <c r="F599" s="44"/>
      <c r="G599" s="44"/>
      <c r="H599" s="45"/>
      <c r="I599" s="44"/>
    </row>
    <row r="600" spans="1:9">
      <c r="A600" s="54"/>
      <c r="B600" s="44"/>
      <c r="C600" s="44"/>
      <c r="D600" s="44"/>
      <c r="E600" s="45"/>
      <c r="F600" s="44"/>
      <c r="G600" s="44"/>
      <c r="H600" s="45"/>
      <c r="I600" s="44"/>
    </row>
    <row r="601" spans="1:9">
      <c r="A601" s="54"/>
      <c r="B601" s="44"/>
      <c r="C601" s="44"/>
      <c r="D601" s="44"/>
      <c r="E601" s="45"/>
      <c r="F601" s="44"/>
      <c r="G601" s="44"/>
      <c r="H601" s="45"/>
      <c r="I601" s="44"/>
    </row>
    <row r="602" spans="1:9">
      <c r="A602" s="54"/>
      <c r="B602" s="44"/>
      <c r="C602" s="44"/>
      <c r="D602" s="44"/>
      <c r="E602" s="45"/>
      <c r="F602" s="44"/>
      <c r="G602" s="44"/>
      <c r="H602" s="45"/>
      <c r="I602" s="44"/>
    </row>
    <row r="603" spans="1:9">
      <c r="A603" s="54"/>
      <c r="B603" s="44"/>
      <c r="C603" s="44"/>
      <c r="D603" s="44"/>
      <c r="E603" s="45"/>
      <c r="F603" s="44"/>
      <c r="G603" s="44"/>
      <c r="H603" s="45"/>
      <c r="I603" s="44"/>
    </row>
    <row r="604" spans="1:9">
      <c r="A604" s="54"/>
      <c r="B604" s="44"/>
      <c r="C604" s="44"/>
      <c r="D604" s="44"/>
      <c r="E604" s="45"/>
      <c r="F604" s="44"/>
      <c r="G604" s="44"/>
      <c r="H604" s="45"/>
      <c r="I604" s="44"/>
    </row>
    <row r="605" spans="1:9">
      <c r="A605" s="54"/>
      <c r="B605" s="44"/>
      <c r="C605" s="44"/>
      <c r="D605" s="44"/>
      <c r="E605" s="45"/>
      <c r="F605" s="44"/>
      <c r="G605" s="44"/>
      <c r="H605" s="45"/>
      <c r="I605" s="44"/>
    </row>
    <row r="606" spans="1:9">
      <c r="A606" s="54"/>
      <c r="B606" s="44"/>
      <c r="C606" s="44"/>
      <c r="D606" s="44"/>
      <c r="E606" s="45"/>
      <c r="F606" s="44"/>
      <c r="G606" s="44"/>
      <c r="H606" s="45"/>
      <c r="I606" s="44"/>
    </row>
    <row r="607" spans="1:9">
      <c r="A607" s="54"/>
      <c r="B607" s="44"/>
      <c r="C607" s="44"/>
      <c r="D607" s="44"/>
      <c r="E607" s="45"/>
      <c r="F607" s="44"/>
      <c r="G607" s="44"/>
      <c r="H607" s="45"/>
      <c r="I607" s="44"/>
    </row>
    <row r="608" spans="1:9">
      <c r="A608" s="54"/>
      <c r="B608" s="44"/>
      <c r="C608" s="44"/>
      <c r="D608" s="44"/>
      <c r="E608" s="45"/>
      <c r="F608" s="44"/>
      <c r="G608" s="44"/>
      <c r="H608" s="45"/>
      <c r="I608" s="44"/>
    </row>
    <row r="609" spans="1:9">
      <c r="A609" s="54"/>
      <c r="B609" s="44"/>
      <c r="C609" s="44"/>
      <c r="D609" s="44"/>
      <c r="E609" s="45"/>
      <c r="F609" s="44"/>
      <c r="G609" s="44"/>
      <c r="H609" s="45"/>
      <c r="I609" s="44"/>
    </row>
    <row r="610" spans="1:9">
      <c r="A610" s="54"/>
      <c r="B610" s="44"/>
      <c r="C610" s="44"/>
      <c r="D610" s="44"/>
      <c r="E610" s="45"/>
      <c r="F610" s="44"/>
      <c r="G610" s="44"/>
      <c r="H610" s="45"/>
      <c r="I610" s="44"/>
    </row>
    <row r="611" spans="1:9">
      <c r="A611" s="54"/>
      <c r="B611" s="44"/>
      <c r="C611" s="44"/>
      <c r="D611" s="44"/>
      <c r="E611" s="45"/>
      <c r="F611" s="44"/>
      <c r="G611" s="44"/>
      <c r="H611" s="45"/>
      <c r="I611" s="44"/>
    </row>
    <row r="612" spans="1:9">
      <c r="A612" s="54"/>
      <c r="B612" s="44"/>
      <c r="C612" s="44"/>
      <c r="D612" s="44"/>
      <c r="E612" s="45"/>
      <c r="F612" s="44"/>
      <c r="G612" s="44"/>
      <c r="H612" s="45"/>
      <c r="I612" s="44"/>
    </row>
    <row r="613" spans="1:9">
      <c r="A613" s="54"/>
      <c r="B613" s="44"/>
      <c r="C613" s="44"/>
      <c r="D613" s="44"/>
      <c r="E613" s="45"/>
      <c r="F613" s="44"/>
      <c r="G613" s="44"/>
      <c r="H613" s="45"/>
      <c r="I613" s="44"/>
    </row>
    <row r="614" spans="1:9">
      <c r="B614" s="7"/>
      <c r="C614" s="7"/>
      <c r="D614" s="7"/>
      <c r="E614" s="25"/>
      <c r="F614" s="7"/>
      <c r="G614" s="7"/>
      <c r="H614" s="25"/>
      <c r="I614" s="7"/>
    </row>
    <row r="615" spans="1:9">
      <c r="B615" s="7"/>
      <c r="C615" s="7"/>
      <c r="D615" s="7"/>
      <c r="E615" s="25"/>
      <c r="F615" s="7"/>
      <c r="G615" s="7"/>
      <c r="H615" s="25"/>
      <c r="I615" s="7"/>
    </row>
    <row r="616" spans="1:9">
      <c r="B616" s="7"/>
      <c r="C616" s="7"/>
      <c r="D616" s="7"/>
      <c r="E616" s="25"/>
      <c r="F616" s="7"/>
      <c r="G616" s="7"/>
      <c r="H616" s="25"/>
      <c r="I616" s="7"/>
    </row>
    <row r="617" spans="1:9">
      <c r="B617" s="7"/>
      <c r="C617" s="7"/>
      <c r="D617" s="7"/>
      <c r="E617" s="25"/>
      <c r="F617" s="7"/>
      <c r="G617" s="7"/>
      <c r="H617" s="25"/>
      <c r="I617" s="7"/>
    </row>
    <row r="618" spans="1:9">
      <c r="B618" s="7"/>
      <c r="C618" s="7"/>
      <c r="D618" s="7"/>
      <c r="E618" s="25"/>
      <c r="F618" s="7"/>
      <c r="G618" s="7"/>
      <c r="H618" s="25"/>
      <c r="I618" s="7"/>
    </row>
    <row r="619" spans="1:9">
      <c r="B619" s="7"/>
      <c r="C619" s="7"/>
      <c r="D619" s="7"/>
      <c r="E619" s="25"/>
      <c r="F619" s="7"/>
      <c r="G619" s="7"/>
      <c r="H619" s="25"/>
      <c r="I619" s="7"/>
    </row>
    <row r="620" spans="1:9">
      <c r="B620" s="7"/>
      <c r="C620" s="7"/>
      <c r="D620" s="7"/>
      <c r="E620" s="25"/>
      <c r="F620" s="7"/>
      <c r="G620" s="7"/>
      <c r="H620" s="25"/>
      <c r="I620" s="7"/>
    </row>
    <row r="621" spans="1:9">
      <c r="B621" s="7"/>
      <c r="C621" s="7"/>
      <c r="D621" s="7"/>
      <c r="E621" s="25"/>
      <c r="F621" s="7"/>
      <c r="G621" s="7"/>
      <c r="H621" s="25"/>
      <c r="I621" s="7"/>
    </row>
  </sheetData>
  <autoFilter ref="A3:I3" xr:uid="{B9F7E168-C6ED-EF4A-976F-CE346ACCA74A}"/>
  <mergeCells count="2">
    <mergeCell ref="A1:I1"/>
    <mergeCell ref="A2:I2"/>
  </mergeCells>
  <phoneticPr fontId="1" type="noConversion"/>
  <hyperlinks>
    <hyperlink ref="I45" r:id="rId1" xr:uid="{69FA537B-D535-B640-A72B-ABCEA9E05A58}"/>
    <hyperlink ref="I58" r:id="rId2" xr:uid="{ECEDE2CB-1FDB-3C48-B8D9-F66C111FF691}"/>
    <hyperlink ref="I84" r:id="rId3" xr:uid="{7B141BA6-C2D9-D747-9B42-D3413F16CBB9}"/>
    <hyperlink ref="I85" r:id="rId4" xr:uid="{B650101A-EF3D-8444-889F-933AB6938B7C}"/>
    <hyperlink ref="I86" r:id="rId5" xr:uid="{333E039B-10E3-9447-995D-6A2DAECC7891}"/>
    <hyperlink ref="I87" r:id="rId6" xr:uid="{29E26005-A757-3F4C-9B59-C13191ED017D}"/>
    <hyperlink ref="I88" r:id="rId7" xr:uid="{B0D3830D-D725-3841-8CB1-DFE561DFB145}"/>
    <hyperlink ref="I89" r:id="rId8" xr:uid="{38059FEB-1AA6-B040-89BA-A8F7DF9F28D4}"/>
    <hyperlink ref="I90" r:id="rId9" xr:uid="{39E9ECF0-0252-2D4B-9928-DB9CD27A5A95}"/>
    <hyperlink ref="I91" r:id="rId10" xr:uid="{1E8EB16C-6578-654A-854C-FE9D70BF205D}"/>
    <hyperlink ref="I92" r:id="rId11" xr:uid="{8D86D2F5-9AC8-CD4C-A440-1A451E952672}"/>
    <hyperlink ref="I93" r:id="rId12" xr:uid="{14A366B5-F442-8E42-9468-0B4049402E80}"/>
    <hyperlink ref="I94" r:id="rId13" xr:uid="{75438716-6ABB-AD4A-8B9B-CAC6C4D28E58}"/>
    <hyperlink ref="I95" r:id="rId14" xr:uid="{EC199C85-0622-734E-9457-96045BB063AE}"/>
    <hyperlink ref="I97" r:id="rId15" xr:uid="{7F17955C-3067-D740-9FDF-DF24B6AE9BFA}"/>
    <hyperlink ref="I96" r:id="rId16" xr:uid="{D9346BDA-5468-6B4B-8C50-290AC1805627}"/>
    <hyperlink ref="I98" r:id="rId17" xr:uid="{402857D4-E476-994E-A261-F563BF9ABB8B}"/>
    <hyperlink ref="I99" r:id="rId18" xr:uid="{B1D92434-65E5-7C4B-A487-90BBF57607AB}"/>
    <hyperlink ref="I101" r:id="rId19" xr:uid="{AA9A33D1-8FA8-F047-9366-40E4FACA6C3F}"/>
    <hyperlink ref="I102" r:id="rId20" xr:uid="{97A5396C-DAFA-744A-94FB-0EF7DDFA9360}"/>
    <hyperlink ref="I100" r:id="rId21" xr:uid="{1237972C-ED95-174E-A1D2-39F1833DB82D}"/>
    <hyperlink ref="I104" r:id="rId22" xr:uid="{B6D455E8-8E98-344E-BCBD-8100436E4752}"/>
    <hyperlink ref="I105" r:id="rId23" xr:uid="{E83F15FC-DE4C-2B42-818E-DA37E9FC5895}"/>
    <hyperlink ref="I106" r:id="rId24" xr:uid="{56DC9BCD-06CB-1840-8388-663022B62992}"/>
    <hyperlink ref="I107" r:id="rId25" xr:uid="{E087FF98-5665-3142-8D06-EEEED254915C}"/>
    <hyperlink ref="I108" r:id="rId26" xr:uid="{408BCC51-8EF5-C749-A200-7915BF8AE8EA}"/>
    <hyperlink ref="I109" r:id="rId27" xr:uid="{47CC0F91-52C2-AA44-B63A-7F8B82180AFB}"/>
    <hyperlink ref="I110" r:id="rId28" xr:uid="{4E777A98-3289-A342-9B85-4E5D11135630}"/>
    <hyperlink ref="I111" r:id="rId29" xr:uid="{C4705593-423B-8942-BD00-B16BC40509E7}"/>
    <hyperlink ref="I112" r:id="rId30" xr:uid="{595EEAF9-CD47-D541-8AD3-BABACC7C0743}"/>
    <hyperlink ref="I113" r:id="rId31" xr:uid="{F4DE96A3-BCCD-134A-84E6-2342A74F8A38}"/>
    <hyperlink ref="I114" r:id="rId32" xr:uid="{483C04E0-938E-0E42-833D-EFB977DCD6BE}"/>
    <hyperlink ref="I115" r:id="rId33" xr:uid="{C40F3DB0-310B-BC49-BF21-56BB1FBB0760}"/>
    <hyperlink ref="I116" r:id="rId34" xr:uid="{DF5C794D-424E-AC45-B5E5-827467544405}"/>
    <hyperlink ref="I117" r:id="rId35" xr:uid="{096EE260-686C-E447-8F8C-7591C30049A0}"/>
    <hyperlink ref="I118" r:id="rId36" xr:uid="{6F5A115A-CAA3-FE45-BE3B-D7F3A310C22B}"/>
    <hyperlink ref="I119" r:id="rId37" xr:uid="{B71318DB-76F9-1E4F-839B-E203F702C9D3}"/>
    <hyperlink ref="I120" r:id="rId38" xr:uid="{CC42433B-C089-FA44-B1DD-E35217306E3B}"/>
    <hyperlink ref="I121" r:id="rId39" xr:uid="{495481FF-DF3C-DD41-AD3B-2348A2779648}"/>
    <hyperlink ref="I122" r:id="rId40" xr:uid="{16F3BA43-EB89-B642-93ED-57DBFEA45651}"/>
    <hyperlink ref="I123" r:id="rId41" xr:uid="{2C4381B5-8CA6-E842-8482-DAFDD6195702}"/>
    <hyperlink ref="I124" r:id="rId42" xr:uid="{5A4971A0-2A6D-D649-AD5E-001561959B09}"/>
    <hyperlink ref="I125" r:id="rId43" xr:uid="{91A0B2B7-ED76-044D-9117-9FF1BB2D28AF}"/>
    <hyperlink ref="I126" r:id="rId44" xr:uid="{3D01EE08-EF09-214E-B839-0B73ED501397}"/>
    <hyperlink ref="I127" r:id="rId45" xr:uid="{6178C559-0AFB-9F47-B551-A35DCB01E478}"/>
    <hyperlink ref="I128" r:id="rId46" xr:uid="{32F45AA9-5A3C-2845-AC1B-5E7C8CBE9F4F}"/>
    <hyperlink ref="I129" r:id="rId47" xr:uid="{0C61B0D4-E118-B847-82FC-9F93F54E8428}"/>
    <hyperlink ref="I130" r:id="rId48" xr:uid="{9BA54496-B7BE-C641-B10F-5FD22BDF4445}"/>
    <hyperlink ref="I131" r:id="rId49" xr:uid="{CE7DA6DF-60C7-334D-8B0E-F8A3DC499334}"/>
    <hyperlink ref="I134" r:id="rId50" xr:uid="{C21FDA7F-7B60-3646-AB62-46033B5B08A8}"/>
    <hyperlink ref="I146" r:id="rId51" xr:uid="{86DA0889-4926-0342-BF42-A4F26A01BB43}"/>
    <hyperlink ref="I148" r:id="rId52" xr:uid="{B2773F35-6EBC-3F44-8771-D99FAD9A014D}"/>
    <hyperlink ref="I149" r:id="rId53" xr:uid="{A4CE5283-0BE2-6F49-8395-E1171671DFDE}"/>
    <hyperlink ref="I150" r:id="rId54" xr:uid="{D4CB151E-0C67-E246-B199-A98042B809D1}"/>
    <hyperlink ref="I151" r:id="rId55" xr:uid="{F15A7A78-FD1D-B246-918A-6320EEE9145B}"/>
    <hyperlink ref="I152" r:id="rId56" xr:uid="{119D0910-61FF-5847-AD25-64801CBA9A79}"/>
    <hyperlink ref="I153" r:id="rId57" xr:uid="{A1613418-8430-D448-AD70-3C209FA5E69D}"/>
    <hyperlink ref="I154" r:id="rId58" xr:uid="{0C05C438-0AD6-1C42-BEC5-4892045651B7}"/>
    <hyperlink ref="I155" r:id="rId59" xr:uid="{93A5A0EF-DD53-734C-B3FE-9BF2174829BF}"/>
    <hyperlink ref="I158" r:id="rId60" xr:uid="{225302B9-5723-5048-BD16-34F1811095C8}"/>
    <hyperlink ref="I159" r:id="rId61" xr:uid="{EDAD3119-DC92-7741-AC88-F723BF7CD699}"/>
    <hyperlink ref="I160" r:id="rId62" xr:uid="{3B33D756-F737-3142-A5C0-5976CF445F35}"/>
    <hyperlink ref="I161" r:id="rId63" xr:uid="{2C7A6A57-58B9-2E4E-8BD7-FF7EAC9BA67A}"/>
    <hyperlink ref="I162" r:id="rId64" xr:uid="{EACF1E70-B31E-884D-A004-649D4B35D481}"/>
    <hyperlink ref="I163" r:id="rId65" xr:uid="{6EB30ACC-A4B4-BD4E-AD6A-82380D8145ED}"/>
    <hyperlink ref="I164" r:id="rId66" xr:uid="{79CA2355-9DB4-9040-BD88-1526B92B75F5}"/>
    <hyperlink ref="I171" r:id="rId67" xr:uid="{BC75182A-864E-9349-98E2-702471C6E70C}"/>
    <hyperlink ref="I172" r:id="rId68" xr:uid="{D52B1646-3445-1841-AD87-DDC1F099AA66}"/>
    <hyperlink ref="I173" r:id="rId69" xr:uid="{A23800ED-EF2D-E74C-998F-0F0742E293BF}"/>
    <hyperlink ref="I174" r:id="rId70" xr:uid="{32D6407E-9536-834D-9A62-15FC799A55DB}"/>
    <hyperlink ref="I175" r:id="rId71" xr:uid="{243EE04E-3162-4D4C-BE1A-658EDEE00EBF}"/>
    <hyperlink ref="I176" r:id="rId72" xr:uid="{E357F98B-B5F6-B747-9FB6-B81BBF4A1263}"/>
    <hyperlink ref="I177" r:id="rId73" xr:uid="{DAA6851A-E09C-3E47-9B09-6C649416481B}"/>
    <hyperlink ref="I178" r:id="rId74" xr:uid="{0C615C11-A04E-2A4A-9931-7444E6769AB4}"/>
    <hyperlink ref="I179" r:id="rId75" xr:uid="{9F8D1B5D-3BA9-2B46-8A72-63703A530825}"/>
    <hyperlink ref="I180" r:id="rId76" xr:uid="{0C46B70F-9195-8140-A54C-65097D2ABA7E}"/>
    <hyperlink ref="I183" r:id="rId77" xr:uid="{C125719F-4B5D-1841-BAFD-EA424D7904D1}"/>
    <hyperlink ref="I187" r:id="rId78" xr:uid="{226A2047-3B73-6B4F-8DC2-1F6D02450483}"/>
    <hyperlink ref="I188" r:id="rId79" xr:uid="{C6E7A66B-4A76-4844-B7C4-10C91AC5D32B}"/>
    <hyperlink ref="I190" r:id="rId80" xr:uid="{59562C48-8F5A-724D-ADED-5559E6633068}"/>
    <hyperlink ref="I191" r:id="rId81" xr:uid="{36FA0BB6-329B-944D-A5FA-B48C92917977}"/>
    <hyperlink ref="I192" r:id="rId82" xr:uid="{AACD8CA1-CA56-FF4E-8445-FB1D9412C739}"/>
    <hyperlink ref="I193" r:id="rId83" xr:uid="{DC5EFE05-7F84-9B4B-8D72-91455DFFF3FF}"/>
    <hyperlink ref="I194" r:id="rId84" xr:uid="{C9BC1846-7809-AD45-AA5C-9D605EBE6D65}"/>
    <hyperlink ref="I195" r:id="rId85" xr:uid="{D924F6C5-CA64-BB46-B368-120C892F6C3E}"/>
    <hyperlink ref="I197" r:id="rId86" xr:uid="{C84307F6-EB30-6248-A4AD-314BFCBF116E}"/>
    <hyperlink ref="I198" r:id="rId87" xr:uid="{09DB839C-E186-6D43-8A8F-6E3C569940E8}"/>
    <hyperlink ref="I199" r:id="rId88" xr:uid="{8D7079D9-2E15-1549-A291-DF55C69EDC93}"/>
    <hyperlink ref="I200" r:id="rId89" xr:uid="{838F2300-76D5-BD4F-ABC9-AF155AA5BC9F}"/>
    <hyperlink ref="I201" r:id="rId90" xr:uid="{FD3DA2BD-29D2-2F4F-A8E7-6C4FA440B332}"/>
    <hyperlink ref="I202" r:id="rId91" xr:uid="{799310EA-5A13-0548-99A4-251683A2C67C}"/>
    <hyperlink ref="I203" r:id="rId92" xr:uid="{3672A7E5-35DC-1B4B-AEAC-15E0EBCB8BDA}"/>
    <hyperlink ref="I204" r:id="rId93" xr:uid="{20705F1E-15A8-EA49-96A1-7771FFDC9855}"/>
    <hyperlink ref="I205" r:id="rId94" xr:uid="{8F3318B2-417B-A942-9D23-41FD79DC8DD5}"/>
    <hyperlink ref="I206" r:id="rId95" xr:uid="{41084DB6-5611-4440-8D36-26DBEC878324}"/>
    <hyperlink ref="I207" r:id="rId96" xr:uid="{2DCF627A-F01A-1C4C-94FE-2BC70DDCBF08}"/>
    <hyperlink ref="I208" r:id="rId97" xr:uid="{8922F0DC-418F-8448-A752-EBDFFCC4AA4C}"/>
    <hyperlink ref="I209" r:id="rId98" xr:uid="{4B6F50A9-6AE2-234F-831E-199B99DCFA32}"/>
    <hyperlink ref="I210" r:id="rId99" xr:uid="{C943C78D-FBBE-7F4F-9F85-9F43955FCB9C}"/>
    <hyperlink ref="I211" r:id="rId100" xr:uid="{02B02F24-A51B-A34F-93EE-74971B1D0CBB}"/>
    <hyperlink ref="I212" r:id="rId101" xr:uid="{F0780C0E-F7F0-5844-BCB3-C78E82698801}"/>
    <hyperlink ref="I213" r:id="rId102" xr:uid="{066A6C96-310A-FA41-8B70-B030BE51FF9B}"/>
    <hyperlink ref="I214" r:id="rId103" xr:uid="{D3EECB97-6A74-8941-B6D9-DD2461606EE7}"/>
    <hyperlink ref="I215" r:id="rId104" xr:uid="{98D0EB60-F6A0-E84F-B832-4B230138E383}"/>
    <hyperlink ref="I216" r:id="rId105" xr:uid="{F6248A8D-D559-8C49-A5BC-388899453D7D}"/>
    <hyperlink ref="I217" r:id="rId106" xr:uid="{A97C249B-41A9-954F-9F12-30C5CE4DFA29}"/>
    <hyperlink ref="I218" r:id="rId107" xr:uid="{60420C74-1830-084C-A515-300B1CC876D9}"/>
    <hyperlink ref="I219" r:id="rId108" xr:uid="{BC6395FD-B114-1141-A1BC-4D7F04EAF913}"/>
    <hyperlink ref="I220" r:id="rId109" xr:uid="{8E498E95-C881-3141-BDC1-9AA4A0ABF3D0}"/>
    <hyperlink ref="I221" r:id="rId110" xr:uid="{777666BC-8C57-954F-8E0A-428729058DA3}"/>
    <hyperlink ref="I222" r:id="rId111" xr:uid="{CEC9B1DC-FF53-1140-B9E2-66EEE7CAEB6C}"/>
    <hyperlink ref="I223" r:id="rId112" xr:uid="{7712ACE9-3849-0F4B-84EA-A7595BC2C5AE}"/>
    <hyperlink ref="I224" r:id="rId113" xr:uid="{ED05796A-EC90-AC49-AAA4-85487E0D94EE}"/>
    <hyperlink ref="I225" r:id="rId114" xr:uid="{5A3C67F8-713F-8B48-915A-D144C70AB585}"/>
    <hyperlink ref="I226" r:id="rId115" xr:uid="{DA887862-8902-B346-A20D-C1CDE0C694BE}"/>
    <hyperlink ref="I227" r:id="rId116" xr:uid="{6B2335F2-91FF-4F47-927F-7328F88260CF}"/>
    <hyperlink ref="I228" r:id="rId117" xr:uid="{6B5654CF-AF39-8841-B01F-F7672456C9A3}"/>
    <hyperlink ref="I229" r:id="rId118" xr:uid="{A1CB8EC2-471C-7D48-9C71-FEC77CA606D3}"/>
    <hyperlink ref="I230" r:id="rId119" xr:uid="{A8F18ADF-AA3A-8B49-B8AC-E5A3104BF833}"/>
    <hyperlink ref="I231" r:id="rId120" xr:uid="{01B29DB1-D68E-1947-9B29-F6BA9EC62F4B}"/>
    <hyperlink ref="I232" r:id="rId121" xr:uid="{34757710-669A-E04C-85CB-814D6F14A1D7}"/>
    <hyperlink ref="I233" r:id="rId122" xr:uid="{8BF06786-8B22-4248-A647-EB723166EA58}"/>
    <hyperlink ref="I234" r:id="rId123" xr:uid="{3561C6A7-02A7-A747-8938-AE28DBFFA545}"/>
    <hyperlink ref="I235" r:id="rId124" xr:uid="{501B707C-E4EF-DE4D-AD82-417F02C7E0B9}"/>
    <hyperlink ref="I236" r:id="rId125" xr:uid="{5DB554E0-5D4B-0041-9EEC-7417E3BA9EC8}"/>
    <hyperlink ref="I237" r:id="rId126" xr:uid="{FB002986-1972-2647-932C-8656EDEC9A86}"/>
    <hyperlink ref="I238" r:id="rId127" xr:uid="{EA3CF8BD-E56A-6D47-A5C9-723E4995EC06}"/>
    <hyperlink ref="I239" r:id="rId128" xr:uid="{08F0735F-34B1-BE43-8638-221FEEF2543B}"/>
    <hyperlink ref="I241" r:id="rId129" xr:uid="{1D3FCF32-EFE7-5345-AFAE-4F9FFAE75551}"/>
    <hyperlink ref="I242" r:id="rId130" xr:uid="{864E96E8-5F8D-0C4C-B2BA-8E3B101C9688}"/>
    <hyperlink ref="I243" r:id="rId131" xr:uid="{22211DFB-1E26-234A-8DF9-F7191D2E71CC}"/>
    <hyperlink ref="I244" r:id="rId132" xr:uid="{31A2A861-F484-5543-9284-4B3D6F902BB1}"/>
    <hyperlink ref="I245" r:id="rId133" xr:uid="{E562FC20-3D48-FE4B-9A0A-E26D9244C84A}"/>
    <hyperlink ref="I246" r:id="rId134" xr:uid="{4FDA619E-F875-604C-A1EF-7E21F902411D}"/>
    <hyperlink ref="I247" r:id="rId135" xr:uid="{D284A128-C857-4044-B10C-AD46549393B9}"/>
    <hyperlink ref="I248" r:id="rId136" xr:uid="{ADBCCADD-E0E1-BA45-8FF0-19A00815538A}"/>
    <hyperlink ref="I249" r:id="rId137" xr:uid="{877BD17B-206B-EA40-9F85-AABB3652EE6D}"/>
    <hyperlink ref="I250" r:id="rId138" xr:uid="{BAAA6AEE-12B1-BC44-B915-F0CAA488EE10}"/>
    <hyperlink ref="I251" r:id="rId139" xr:uid="{852A47B7-1DE2-C04D-BDCB-F08CC3054EF9}"/>
    <hyperlink ref="I252" r:id="rId140" xr:uid="{26AF6C99-143C-7147-B92D-ABB4E249FB08}"/>
    <hyperlink ref="I253" r:id="rId141" xr:uid="{E3B6C2B1-D05C-854C-A1DE-99EECBF9AFA2}"/>
    <hyperlink ref="I254" r:id="rId142" xr:uid="{2D42504A-171D-CC4C-BE47-92B814896E81}"/>
    <hyperlink ref="I255" r:id="rId143" xr:uid="{63FFB8FC-888E-274B-AE64-A8892D543AD3}"/>
    <hyperlink ref="I259" r:id="rId144" xr:uid="{73FA8456-86E0-7F45-B028-E595430CFF56}"/>
    <hyperlink ref="I263" r:id="rId145" xr:uid="{813B6ACC-CD98-634F-99D8-CFC736293922}"/>
    <hyperlink ref="I264" r:id="rId146" xr:uid="{7BD8650B-687A-0B48-80B8-ACEBE475F0DC}"/>
    <hyperlink ref="I266" r:id="rId147" xr:uid="{AF7076A7-0D55-EC46-886E-8C763D2FF8FD}"/>
    <hyperlink ref="I267" r:id="rId148" xr:uid="{E6E8FE60-19FF-9248-B004-B1517AEFA69B}"/>
    <hyperlink ref="I268" r:id="rId149" xr:uid="{848929EB-7DD0-3E4B-9F8C-4F4B7CCAC966}"/>
    <hyperlink ref="I269" r:id="rId150" xr:uid="{F58C239D-6AE9-1E4A-8611-1097E8EB1B98}"/>
    <hyperlink ref="I270" r:id="rId151" xr:uid="{40F2130B-59CD-604D-8B83-17CAA953334F}"/>
    <hyperlink ref="I271" r:id="rId152" xr:uid="{9B358044-875D-F648-B4EB-4F20E15EE1E8}"/>
    <hyperlink ref="I272" r:id="rId153" xr:uid="{D3D58822-0DCC-5841-B92B-5850048E1DC1}"/>
    <hyperlink ref="I273" r:id="rId154" xr:uid="{B518638A-812F-9242-AEC3-4FF5973C40C7}"/>
    <hyperlink ref="I274" r:id="rId155" xr:uid="{F135613D-6D31-A041-AB30-963F32A71F10}"/>
    <hyperlink ref="I275" r:id="rId156" xr:uid="{B817E0B2-8F6C-1B40-B2B1-90166C32B2B5}"/>
    <hyperlink ref="I277" r:id="rId157" xr:uid="{4336FC3A-040C-5043-B5B9-344BB8D230C2}"/>
    <hyperlink ref="I279" r:id="rId158" xr:uid="{4BB460FA-7E99-DA4F-9CF6-5BF93BBD970F}"/>
    <hyperlink ref="I280" r:id="rId159" xr:uid="{D4E54408-81A2-B64C-A98D-AD7BD0794714}"/>
    <hyperlink ref="I281" r:id="rId160" xr:uid="{69DBA7E7-68CA-9844-B17C-57F76EDFD8B0}"/>
    <hyperlink ref="I287" r:id="rId161" xr:uid="{4ED2A865-6F59-724D-A807-FA52C5007AEC}"/>
    <hyperlink ref="I288" r:id="rId162" xr:uid="{12555D18-8BB2-F44D-9B77-018CA0C9FABB}"/>
    <hyperlink ref="I290" r:id="rId163" xr:uid="{FC44389B-46E8-1741-A20D-80D876114DB2}"/>
    <hyperlink ref="I296" r:id="rId164" xr:uid="{8FEA29E3-A0D2-CE48-B833-6F06F90368CC}"/>
    <hyperlink ref="I299" r:id="rId165" xr:uid="{7F9A345C-A019-C841-AC8B-44EF7555A953}"/>
    <hyperlink ref="I301" r:id="rId166" xr:uid="{66730A61-52AC-7D45-AAE4-B68FDAFC3C4F}"/>
    <hyperlink ref="I302" r:id="rId167" xr:uid="{C738524D-DE4A-8740-AC5D-74F0A33783CD}"/>
    <hyperlink ref="I306" r:id="rId168" xr:uid="{07986F51-EF08-1246-8625-00AA30906D58}"/>
    <hyperlink ref="I308" r:id="rId169" xr:uid="{54489F4B-1C2C-1345-A86F-1257E2D19BA5}"/>
    <hyperlink ref="I309" r:id="rId170" xr:uid="{E40475D2-7461-5B4D-A8BE-2BC535FA328F}"/>
    <hyperlink ref="I310" r:id="rId171" xr:uid="{C491132B-2534-6947-8D2C-815C3B240D6C}"/>
    <hyperlink ref="I313" r:id="rId172" xr:uid="{03AD60F1-F04D-694A-9365-935062779D7F}"/>
    <hyperlink ref="I315" r:id="rId173" xr:uid="{9D00404A-E1DD-7648-A84B-68BDE7131BA8}"/>
    <hyperlink ref="I317" r:id="rId174" xr:uid="{D6582164-395A-DC48-B43F-4604FE238B3A}"/>
    <hyperlink ref="I321" r:id="rId175" xr:uid="{154B6980-8CD1-E946-891D-E98F27E4EF7D}"/>
    <hyperlink ref="I322" r:id="rId176" xr:uid="{9A170FFD-1DF5-0740-A6D9-05DCC583D31E}"/>
    <hyperlink ref="I325" r:id="rId177" xr:uid="{8C5D2113-E659-2C48-87D0-F0FC930AB5EB}"/>
    <hyperlink ref="I328" r:id="rId178" xr:uid="{D0FB6237-4A15-184D-85DB-7C616469F773}"/>
    <hyperlink ref="I329" r:id="rId179" xr:uid="{13482CC5-3E96-8949-88FF-7844E1BE4C1C}"/>
    <hyperlink ref="I330" r:id="rId180" xr:uid="{71F6E7B5-E55B-B44D-8011-9E70C3CC0C66}"/>
    <hyperlink ref="I331" r:id="rId181" xr:uid="{4CA577F4-B937-6E44-8C29-36C3CA57A5BA}"/>
    <hyperlink ref="I334" r:id="rId182" xr:uid="{36AD1D6D-5D00-0041-A581-4580E7F935A2}"/>
    <hyperlink ref="I339" r:id="rId183" xr:uid="{32FEDA62-9403-544B-AAFA-CA2A47F37D7D}"/>
    <hyperlink ref="I342" r:id="rId184" xr:uid="{45BA7773-CF38-FB4A-8256-4568AF9355DF}"/>
    <hyperlink ref="I344" r:id="rId185" xr:uid="{B66861BA-625B-C549-80D8-03C49EB2CC29}"/>
  </hyperlinks>
  <pageMargins left="0.15748031496062992" right="0.19685039370078741" top="0.23622047244094491" bottom="0.27559055118110237" header="0.31496062992125984" footer="0.31496062992125984"/>
  <pageSetup orientation="landscape" verticalDpi="0" r:id="rId186"/>
  <drawing r:id="rId187"/>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Revision Sistematica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dc:creator>
  <cp:lastModifiedBy>Paulina Muleiro Estévez</cp:lastModifiedBy>
  <cp:lastPrinted>2012-08-03T20:02:05Z</cp:lastPrinted>
  <dcterms:created xsi:type="dcterms:W3CDTF">2011-01-20T17:23:03Z</dcterms:created>
  <dcterms:modified xsi:type="dcterms:W3CDTF">2023-07-21T16:38:59Z</dcterms:modified>
</cp:coreProperties>
</file>